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Coffin Challenge" sheetId="16" r:id="rId3"/>
    <sheet name="Drivers Grades" sheetId="4" r:id="rId4"/>
    <sheet name="January" sheetId="2" r:id="rId5"/>
    <sheet name="February" sheetId="14" r:id="rId6"/>
    <sheet name="March" sheetId="13" r:id="rId7"/>
    <sheet name="April" sheetId="12" r:id="rId8"/>
    <sheet name="May" sheetId="11" r:id="rId9"/>
    <sheet name="June" sheetId="10" r:id="rId10"/>
    <sheet name="July" sheetId="9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45621"/>
</workbook>
</file>

<file path=xl/calcChain.xml><?xml version="1.0" encoding="utf-8"?>
<calcChain xmlns="http://schemas.openxmlformats.org/spreadsheetml/2006/main">
  <c r="R36" i="1" l="1"/>
  <c r="R34" i="1"/>
  <c r="R32" i="1" l="1"/>
  <c r="R27" i="1" l="1"/>
  <c r="R28" i="1" l="1"/>
  <c r="H27" i="7"/>
  <c r="R24" i="1" l="1"/>
  <c r="G32" i="8" l="1"/>
  <c r="F32" i="8"/>
  <c r="E32" i="8"/>
  <c r="I30" i="8"/>
  <c r="I13" i="8"/>
  <c r="I29" i="8"/>
  <c r="I28" i="8"/>
  <c r="I27" i="8"/>
  <c r="J21" i="9" l="1"/>
  <c r="J22" i="9"/>
  <c r="J25" i="9"/>
  <c r="R29" i="1" l="1"/>
  <c r="J24" i="9"/>
  <c r="I32" i="9" l="1"/>
  <c r="H32" i="9"/>
  <c r="G32" i="9"/>
  <c r="F32" i="9"/>
  <c r="E32" i="9"/>
  <c r="J20" i="9"/>
  <c r="I3" i="10" l="1"/>
  <c r="I32" i="12" l="1"/>
  <c r="I31" i="12"/>
  <c r="I30" i="12"/>
  <c r="I29" i="12"/>
  <c r="I28" i="12"/>
  <c r="I27" i="12"/>
  <c r="I26" i="12"/>
  <c r="I25" i="12"/>
  <c r="I24" i="12"/>
  <c r="I23" i="12"/>
  <c r="I22" i="12"/>
  <c r="I21" i="12"/>
  <c r="I20" i="12"/>
  <c r="I18" i="12"/>
  <c r="I19" i="12"/>
  <c r="I16" i="12"/>
  <c r="I14" i="12"/>
  <c r="I17" i="12"/>
  <c r="I11" i="12"/>
  <c r="I12" i="12"/>
  <c r="I15" i="12"/>
  <c r="I10" i="12"/>
  <c r="I13" i="12"/>
  <c r="I8" i="12"/>
  <c r="I9" i="12"/>
  <c r="I7" i="12"/>
  <c r="I5" i="12"/>
  <c r="I4" i="12"/>
  <c r="I3" i="12"/>
  <c r="I6" i="12"/>
  <c r="I2" i="12"/>
  <c r="R23" i="1" l="1"/>
  <c r="H34" i="12"/>
  <c r="G34" i="12"/>
  <c r="F34" i="12"/>
  <c r="E34" i="12"/>
  <c r="E27" i="11" l="1"/>
  <c r="H27" i="5" l="1"/>
  <c r="G27" i="5"/>
  <c r="F27" i="5"/>
  <c r="E27" i="5"/>
  <c r="H28" i="10" l="1"/>
  <c r="G28" i="10"/>
  <c r="F28" i="10"/>
  <c r="E28" i="10"/>
  <c r="I27" i="11" l="1"/>
  <c r="H27" i="11"/>
  <c r="G27" i="11"/>
  <c r="F27" i="11"/>
  <c r="I29" i="13" l="1"/>
  <c r="I17" i="13" l="1"/>
  <c r="I28" i="13"/>
  <c r="H34" i="13"/>
  <c r="G34" i="13"/>
  <c r="F34" i="13"/>
  <c r="E34" i="13"/>
  <c r="I25" i="13"/>
  <c r="I27" i="13"/>
  <c r="I9" i="13" l="1"/>
  <c r="I22" i="13"/>
  <c r="I11" i="14" l="1"/>
  <c r="J34" i="2" l="1"/>
  <c r="J19" i="2"/>
  <c r="J17" i="2"/>
  <c r="J18" i="2"/>
  <c r="J20" i="2"/>
  <c r="J13" i="2"/>
  <c r="J22" i="2"/>
  <c r="J23" i="2"/>
  <c r="J21" i="2"/>
  <c r="J27" i="2"/>
  <c r="J29" i="2"/>
  <c r="J14" i="2"/>
  <c r="J31" i="2"/>
  <c r="J32" i="2"/>
  <c r="J33" i="2"/>
  <c r="J16" i="2"/>
  <c r="J15" i="2"/>
  <c r="J11" i="2"/>
  <c r="J28" i="2"/>
  <c r="J24" i="2"/>
  <c r="J4" i="2"/>
  <c r="J25" i="2"/>
  <c r="J12" i="2"/>
  <c r="J3" i="2"/>
  <c r="J6" i="2"/>
  <c r="J26" i="2"/>
  <c r="J30" i="2"/>
  <c r="J9" i="2"/>
  <c r="J7" i="2"/>
  <c r="J10" i="2"/>
  <c r="J5" i="2"/>
  <c r="J8" i="2"/>
  <c r="J2" i="2"/>
  <c r="I23" i="5" l="1"/>
  <c r="I13" i="5"/>
  <c r="I18" i="5"/>
  <c r="I16" i="5"/>
  <c r="I25" i="5"/>
  <c r="J25" i="6"/>
  <c r="J19" i="6"/>
  <c r="J24" i="6"/>
  <c r="I25" i="7"/>
  <c r="I13" i="7"/>
  <c r="I24" i="7"/>
  <c r="I17" i="8"/>
  <c r="J30" i="9"/>
  <c r="J29" i="9"/>
  <c r="J9" i="9"/>
  <c r="J23" i="9"/>
  <c r="J15" i="9"/>
  <c r="I26" i="10"/>
  <c r="I25" i="10"/>
  <c r="I16" i="10"/>
  <c r="I24" i="10"/>
  <c r="I18" i="10"/>
  <c r="J4" i="11"/>
  <c r="J23" i="11"/>
  <c r="J20" i="11"/>
  <c r="J19" i="11"/>
  <c r="J11" i="11"/>
  <c r="J15" i="11"/>
  <c r="I32" i="13"/>
  <c r="I23" i="13"/>
  <c r="I15" i="13"/>
  <c r="I21" i="13"/>
  <c r="AK31" i="15" l="1"/>
  <c r="G27" i="6"/>
  <c r="I36" i="2"/>
  <c r="BB10" i="15" l="1"/>
  <c r="BB15" i="15"/>
  <c r="J26" i="9"/>
  <c r="J18" i="9"/>
  <c r="J28" i="9"/>
  <c r="J16" i="9"/>
  <c r="J17" i="9"/>
  <c r="J12" i="9"/>
  <c r="J27" i="9"/>
  <c r="J14" i="9"/>
  <c r="J13" i="9"/>
  <c r="J10" i="9"/>
  <c r="J7" i="9"/>
  <c r="J19" i="9"/>
  <c r="J6" i="9"/>
  <c r="J11" i="9"/>
  <c r="J5" i="9"/>
  <c r="J4" i="9"/>
  <c r="J2" i="9"/>
  <c r="J3" i="9"/>
  <c r="I17" i="10" l="1"/>
  <c r="J24" i="11"/>
  <c r="J6" i="11"/>
  <c r="I24" i="14"/>
  <c r="I14" i="14"/>
  <c r="BB6" i="15"/>
  <c r="R21" i="1"/>
  <c r="R17" i="1"/>
  <c r="O30" i="16"/>
  <c r="N30" i="16"/>
  <c r="M30" i="16"/>
  <c r="L30" i="16"/>
  <c r="K30" i="16"/>
  <c r="J30" i="16"/>
  <c r="I30" i="16"/>
  <c r="H30" i="16"/>
  <c r="G30" i="16"/>
  <c r="F30" i="16"/>
  <c r="E30" i="16"/>
  <c r="P24" i="16"/>
  <c r="P20" i="16"/>
  <c r="P26" i="16"/>
  <c r="P27" i="16"/>
  <c r="P25" i="16"/>
  <c r="P29" i="16"/>
  <c r="P21" i="16"/>
  <c r="P9" i="16"/>
  <c r="P11" i="16"/>
  <c r="P28" i="16"/>
  <c r="P19" i="16"/>
  <c r="P23" i="16"/>
  <c r="P10" i="16"/>
  <c r="P16" i="16"/>
  <c r="P14" i="16"/>
  <c r="P13" i="16"/>
  <c r="P17" i="16"/>
  <c r="P18" i="16"/>
  <c r="P7" i="16"/>
  <c r="P8" i="16"/>
  <c r="P22" i="16"/>
  <c r="P6" i="16"/>
  <c r="P3" i="16"/>
  <c r="P4" i="16"/>
  <c r="P15" i="16"/>
  <c r="P12" i="16"/>
  <c r="P5" i="16"/>
  <c r="P2" i="16"/>
  <c r="AP31" i="15"/>
  <c r="G27" i="7"/>
  <c r="P30" i="16" l="1"/>
  <c r="I14" i="5"/>
  <c r="I17" i="5"/>
  <c r="J23" i="6"/>
  <c r="BB16" i="15"/>
  <c r="BB29" i="15"/>
  <c r="I27" i="6"/>
  <c r="H27" i="6"/>
  <c r="F27" i="6"/>
  <c r="E27" i="6"/>
  <c r="J9" i="6"/>
  <c r="BB3" i="15"/>
  <c r="R7" i="1"/>
  <c r="I18" i="7"/>
  <c r="BB17" i="15"/>
  <c r="BB18" i="15"/>
  <c r="R37" i="1"/>
  <c r="R5" i="1"/>
  <c r="R13" i="1"/>
  <c r="F27" i="7"/>
  <c r="E27" i="7"/>
  <c r="I16" i="7" l="1"/>
  <c r="I21" i="7"/>
  <c r="I22" i="7"/>
  <c r="BB23" i="15"/>
  <c r="I20" i="8"/>
  <c r="I18" i="8"/>
  <c r="BB28" i="15"/>
  <c r="R22" i="1"/>
  <c r="I5" i="8"/>
  <c r="R35" i="1"/>
  <c r="R10" i="1"/>
  <c r="BB11" i="15"/>
  <c r="BB22" i="15"/>
  <c r="BB14" i="15"/>
  <c r="BB5" i="15"/>
  <c r="R12" i="1"/>
  <c r="U31" i="15"/>
  <c r="I14" i="13"/>
  <c r="I19" i="13"/>
  <c r="I24" i="13"/>
  <c r="I30" i="13"/>
  <c r="I8" i="13"/>
  <c r="I3" i="13"/>
  <c r="R14" i="1"/>
  <c r="R26" i="1"/>
  <c r="K24" i="2"/>
  <c r="BA31" i="15"/>
  <c r="AZ31" i="15"/>
  <c r="AY31" i="15"/>
  <c r="AX31" i="15"/>
  <c r="AW31" i="15"/>
  <c r="AV31" i="15"/>
  <c r="AU31" i="15"/>
  <c r="AT31" i="15"/>
  <c r="AS31" i="15"/>
  <c r="AR31" i="15"/>
  <c r="AQ31" i="15"/>
  <c r="AO31" i="15"/>
  <c r="AN31" i="15"/>
  <c r="AM31" i="15"/>
  <c r="AL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BB24" i="15"/>
  <c r="BB27" i="15"/>
  <c r="BB25" i="15"/>
  <c r="BB30" i="15"/>
  <c r="BB7" i="15"/>
  <c r="BB20" i="15"/>
  <c r="BB2" i="15"/>
  <c r="BB13" i="15"/>
  <c r="BB12" i="15"/>
  <c r="BB9" i="15"/>
  <c r="BB4" i="15"/>
  <c r="BB8" i="15"/>
  <c r="BB21" i="15"/>
  <c r="BB19" i="15"/>
  <c r="BB26" i="15"/>
  <c r="H31" i="15"/>
  <c r="G31" i="15"/>
  <c r="F31" i="15"/>
  <c r="E31" i="15"/>
  <c r="R30" i="1"/>
  <c r="R9" i="1"/>
  <c r="R38" i="1"/>
  <c r="R8" i="1"/>
  <c r="R31" i="1"/>
  <c r="R18" i="1"/>
  <c r="R2" i="1"/>
  <c r="R11" i="1"/>
  <c r="R6" i="1"/>
  <c r="R25" i="1"/>
  <c r="R19" i="1"/>
  <c r="R33" i="1"/>
  <c r="R4" i="1"/>
  <c r="R16" i="1"/>
  <c r="R20" i="1"/>
  <c r="R15" i="1"/>
  <c r="R3" i="1"/>
  <c r="E28" i="3"/>
  <c r="BB31" i="15" l="1"/>
  <c r="J19" i="5"/>
  <c r="J5" i="6"/>
  <c r="K19" i="6"/>
  <c r="K18" i="6"/>
  <c r="J11" i="6"/>
  <c r="J17" i="7"/>
  <c r="I6" i="7"/>
  <c r="J12" i="7" l="1"/>
  <c r="J8" i="9"/>
  <c r="J14" i="10"/>
  <c r="J8" i="10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J8" i="1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6" i="14"/>
  <c r="I2" i="14"/>
  <c r="I17" i="14"/>
  <c r="I26" i="14"/>
  <c r="I4" i="14"/>
  <c r="H31" i="14"/>
  <c r="G31" i="14"/>
  <c r="F31" i="14"/>
  <c r="E31" i="14"/>
  <c r="I29" i="14"/>
  <c r="I13" i="14"/>
  <c r="I7" i="14"/>
  <c r="I20" i="14"/>
  <c r="I28" i="14"/>
  <c r="I12" i="14"/>
  <c r="I16" i="14"/>
  <c r="I19" i="14"/>
  <c r="I10" i="14"/>
  <c r="I3" i="14"/>
  <c r="I22" i="14"/>
  <c r="I15" i="14"/>
  <c r="I27" i="14"/>
  <c r="I21" i="14"/>
  <c r="I6" i="14"/>
  <c r="I8" i="14"/>
  <c r="I23" i="14"/>
  <c r="I25" i="14"/>
  <c r="I18" i="14"/>
  <c r="I9" i="14"/>
  <c r="I5" i="14"/>
  <c r="G36" i="2"/>
  <c r="F36" i="2"/>
  <c r="E36" i="2"/>
  <c r="H36" i="2"/>
  <c r="I6" i="8"/>
  <c r="I25" i="8"/>
  <c r="I26" i="8"/>
  <c r="I11" i="8"/>
  <c r="I24" i="8"/>
  <c r="I9" i="8"/>
  <c r="I2" i="8"/>
  <c r="I22" i="8"/>
  <c r="I7" i="8"/>
  <c r="I12" i="8"/>
  <c r="I15" i="8"/>
  <c r="I10" i="8"/>
  <c r="I19" i="8"/>
  <c r="I14" i="8"/>
  <c r="I3" i="8"/>
  <c r="I8" i="8"/>
  <c r="J29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K11" i="9"/>
  <c r="K20" i="9"/>
  <c r="K19" i="9"/>
  <c r="K14" i="9"/>
  <c r="K6" i="9"/>
  <c r="K18" i="9"/>
  <c r="K3" i="9"/>
  <c r="K13" i="9"/>
  <c r="K10" i="9"/>
  <c r="K12" i="9"/>
  <c r="K17" i="9"/>
  <c r="K16" i="9"/>
  <c r="K8" i="9"/>
  <c r="K5" i="9"/>
  <c r="K15" i="9"/>
  <c r="K7" i="9"/>
  <c r="K9" i="9"/>
  <c r="K4" i="9"/>
  <c r="K2" i="9"/>
  <c r="I12" i="5"/>
  <c r="I15" i="5"/>
  <c r="I22" i="5"/>
  <c r="I19" i="5"/>
  <c r="I11" i="5"/>
  <c r="I9" i="5"/>
  <c r="I24" i="5"/>
  <c r="I4" i="5"/>
  <c r="I6" i="5"/>
  <c r="I10" i="5"/>
  <c r="I5" i="5"/>
  <c r="I21" i="5"/>
  <c r="I8" i="5"/>
  <c r="I7" i="5"/>
  <c r="I3" i="5"/>
  <c r="J12" i="6"/>
  <c r="J21" i="6"/>
  <c r="J15" i="6"/>
  <c r="J7" i="6"/>
  <c r="J3" i="6"/>
  <c r="J8" i="6"/>
  <c r="J14" i="6"/>
  <c r="J10" i="6"/>
  <c r="J6" i="6"/>
  <c r="J13" i="6"/>
  <c r="J2" i="6"/>
  <c r="I15" i="7"/>
  <c r="I14" i="7"/>
  <c r="I19" i="7"/>
  <c r="I7" i="7"/>
  <c r="I3" i="7"/>
  <c r="I4" i="7"/>
  <c r="I5" i="7"/>
  <c r="I17" i="7"/>
  <c r="I11" i="7"/>
  <c r="I8" i="7"/>
  <c r="I20" i="7"/>
  <c r="I2" i="7"/>
  <c r="I23" i="7"/>
  <c r="I21" i="10"/>
  <c r="I11" i="10"/>
  <c r="I20" i="10"/>
  <c r="I14" i="10"/>
  <c r="I7" i="10"/>
  <c r="I6" i="10"/>
  <c r="I2" i="10"/>
  <c r="I10" i="10"/>
  <c r="I4" i="13"/>
  <c r="I11" i="13"/>
  <c r="I20" i="13"/>
  <c r="J14" i="5"/>
  <c r="J11" i="5"/>
  <c r="J16" i="5"/>
  <c r="J15" i="5"/>
  <c r="J13" i="8"/>
  <c r="J24" i="8"/>
  <c r="J23" i="8"/>
  <c r="J22" i="8"/>
  <c r="J21" i="8"/>
  <c r="J20" i="8"/>
  <c r="J12" i="8"/>
  <c r="J19" i="8"/>
  <c r="J18" i="8"/>
  <c r="J14" i="8"/>
  <c r="J17" i="8"/>
  <c r="J11" i="8"/>
  <c r="J8" i="8"/>
  <c r="J4" i="8"/>
  <c r="J16" i="8"/>
  <c r="J10" i="8"/>
  <c r="J6" i="8"/>
  <c r="J7" i="8"/>
  <c r="J9" i="8"/>
  <c r="J15" i="8"/>
  <c r="J2" i="8"/>
  <c r="J3" i="8"/>
  <c r="J5" i="8"/>
  <c r="I20" i="5"/>
  <c r="J7" i="5"/>
  <c r="J13" i="5"/>
  <c r="J20" i="5"/>
  <c r="J5" i="5"/>
  <c r="J17" i="5"/>
  <c r="I2" i="5"/>
  <c r="J18" i="5"/>
  <c r="J10" i="5"/>
  <c r="J4" i="5"/>
  <c r="J6" i="5"/>
  <c r="J9" i="5"/>
  <c r="J8" i="5"/>
  <c r="J12" i="5"/>
  <c r="J3" i="5"/>
  <c r="J2" i="5"/>
  <c r="K10" i="6"/>
  <c r="K11" i="6"/>
  <c r="K22" i="6"/>
  <c r="K8" i="6"/>
  <c r="K16" i="6"/>
  <c r="K13" i="6"/>
  <c r="J18" i="6"/>
  <c r="J20" i="6"/>
  <c r="K14" i="6"/>
  <c r="J22" i="6"/>
  <c r="J17" i="6"/>
  <c r="J16" i="6"/>
  <c r="K20" i="6"/>
  <c r="K17" i="6"/>
  <c r="J4" i="6"/>
  <c r="K12" i="6"/>
  <c r="K15" i="6"/>
  <c r="K2" i="6"/>
  <c r="K5" i="6"/>
  <c r="K9" i="6"/>
  <c r="K6" i="6"/>
  <c r="K3" i="6"/>
  <c r="K7" i="6"/>
  <c r="K4" i="6"/>
  <c r="I9" i="7"/>
  <c r="I12" i="7"/>
  <c r="J22" i="7"/>
  <c r="J19" i="7"/>
  <c r="J18" i="7"/>
  <c r="J21" i="7"/>
  <c r="I10" i="7"/>
  <c r="J11" i="7"/>
  <c r="J7" i="7"/>
  <c r="J13" i="7"/>
  <c r="J20" i="7"/>
  <c r="J10" i="7"/>
  <c r="J16" i="7"/>
  <c r="J14" i="7"/>
  <c r="J9" i="7"/>
  <c r="J4" i="7"/>
  <c r="J5" i="7"/>
  <c r="J15" i="7"/>
  <c r="J6" i="7"/>
  <c r="J8" i="7"/>
  <c r="J2" i="7"/>
  <c r="J3" i="7"/>
  <c r="I21" i="8"/>
  <c r="I23" i="8"/>
  <c r="I16" i="8"/>
  <c r="I4" i="8"/>
  <c r="I23" i="10"/>
  <c r="I22" i="10"/>
  <c r="I9" i="10"/>
  <c r="I12" i="10"/>
  <c r="J17" i="10"/>
  <c r="I19" i="10"/>
  <c r="I8" i="10"/>
  <c r="J20" i="10"/>
  <c r="J19" i="10"/>
  <c r="J18" i="10"/>
  <c r="I15" i="10"/>
  <c r="J12" i="10"/>
  <c r="J7" i="10"/>
  <c r="J11" i="10"/>
  <c r="J9" i="10"/>
  <c r="J4" i="10"/>
  <c r="I13" i="10"/>
  <c r="J2" i="10"/>
  <c r="J13" i="10"/>
  <c r="I5" i="10"/>
  <c r="J10" i="10"/>
  <c r="J16" i="10"/>
  <c r="J5" i="10"/>
  <c r="J6" i="10"/>
  <c r="I4" i="10"/>
  <c r="J15" i="10"/>
  <c r="J3" i="10"/>
  <c r="J16" i="11"/>
  <c r="J14" i="11"/>
  <c r="J5" i="11"/>
  <c r="J9" i="11"/>
  <c r="J10" i="11"/>
  <c r="J18" i="11"/>
  <c r="J22" i="11"/>
  <c r="J21" i="11"/>
  <c r="J25" i="11"/>
  <c r="J3" i="11"/>
  <c r="J13" i="11"/>
  <c r="J12" i="11"/>
  <c r="J17" i="11"/>
  <c r="J2" i="11"/>
  <c r="J7" i="11"/>
  <c r="J12" i="12"/>
  <c r="J17" i="12"/>
  <c r="J19" i="12"/>
  <c r="J16" i="12"/>
  <c r="J24" i="12"/>
  <c r="J23" i="12"/>
  <c r="J14" i="12"/>
  <c r="J22" i="12"/>
  <c r="J21" i="12"/>
  <c r="J20" i="12"/>
  <c r="J18" i="12"/>
  <c r="J15" i="12"/>
  <c r="J10" i="12"/>
  <c r="J9" i="12"/>
  <c r="J5" i="12"/>
  <c r="J8" i="12"/>
  <c r="J13" i="12"/>
  <c r="J6" i="12"/>
  <c r="J11" i="12"/>
  <c r="J7" i="12"/>
  <c r="J3" i="12"/>
  <c r="J4" i="12"/>
  <c r="J2" i="12"/>
  <c r="I26" i="13"/>
  <c r="I31" i="13"/>
  <c r="I5" i="13"/>
  <c r="I7" i="13"/>
  <c r="I2" i="13"/>
  <c r="I12" i="13"/>
  <c r="I6" i="13"/>
  <c r="I16" i="13"/>
  <c r="I18" i="13"/>
  <c r="I10" i="13"/>
  <c r="I13" i="13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7" i="2"/>
  <c r="K13" i="2"/>
  <c r="K12" i="2"/>
  <c r="K5" i="2"/>
  <c r="K2" i="2"/>
  <c r="K4" i="2"/>
  <c r="K11" i="2"/>
  <c r="K10" i="2"/>
  <c r="K8" i="2"/>
  <c r="K9" i="2"/>
  <c r="K3" i="2"/>
  <c r="K6" i="2"/>
</calcChain>
</file>

<file path=xl/sharedStrings.xml><?xml version="1.0" encoding="utf-8"?>
<sst xmlns="http://schemas.openxmlformats.org/spreadsheetml/2006/main" count="603" uniqueCount="99">
  <si>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</si>
  <si>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</si>
  <si>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</si>
  <si>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</si>
  <si>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</si>
  <si>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</si>
  <si>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</si>
  <si>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</si>
  <si>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</si>
  <si>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</si>
  <si>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</si>
  <si>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</si>
  <si>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</si>
  <si>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</si>
  <si>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</si>
  <si>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</si>
  <si>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</si>
  <si>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</si>
  <si>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</si>
  <si>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</si>
  <si>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</si>
  <si>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</si>
  <si>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</si>
  <si>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</si>
  <si>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</si>
  <si>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</si>
  <si>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</si>
  <si>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</si>
  <si>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</si>
  <si>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</si>
  <si>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</si>
  <si>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</si>
  <si>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</si>
  <si>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</si>
  <si>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</si>
  <si>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</si>
  <si>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Chris Partridge</t>
  </si>
  <si>
    <t>Colin Phillips</t>
  </si>
  <si>
    <t>Matt Bennett</t>
  </si>
  <si>
    <t>Stuart Clarke</t>
  </si>
  <si>
    <t>Thomas Peers</t>
  </si>
  <si>
    <t>Noah Bailey</t>
  </si>
  <si>
    <t>Tim Bailey</t>
  </si>
  <si>
    <t>Connor Reed</t>
  </si>
  <si>
    <t>Paul Bailey</t>
  </si>
  <si>
    <t>SS</t>
  </si>
  <si>
    <t>Lucas Reed</t>
  </si>
  <si>
    <t>Grace Miller</t>
  </si>
  <si>
    <t>Mark Miller</t>
  </si>
  <si>
    <t xml:space="preserve"> </t>
  </si>
  <si>
    <t>Andy Johansen</t>
  </si>
  <si>
    <t>Mick Woods</t>
  </si>
  <si>
    <t>Adam Lee</t>
  </si>
  <si>
    <t>Brandon Oneil</t>
  </si>
  <si>
    <t>Club Championship Position</t>
  </si>
  <si>
    <t>Aiden Thomas</t>
  </si>
  <si>
    <t>Jamie Johnson</t>
  </si>
  <si>
    <t>Simon Farrer</t>
  </si>
  <si>
    <t>Nerys Lane</t>
  </si>
  <si>
    <t>Steve Harris</t>
  </si>
  <si>
    <t>Nick Wallace</t>
  </si>
  <si>
    <t>Dave Granaghan</t>
  </si>
  <si>
    <t>Steve Bowns</t>
  </si>
  <si>
    <t>Oliver Bowns</t>
  </si>
  <si>
    <t>Nerys lane</t>
  </si>
  <si>
    <t>Club Car</t>
  </si>
  <si>
    <t>Owen Bates</t>
  </si>
  <si>
    <t>Brandon O Neil</t>
  </si>
  <si>
    <t>Anthony Day</t>
  </si>
  <si>
    <t>Dave Harley</t>
  </si>
  <si>
    <t>Erin Bowns</t>
  </si>
  <si>
    <t>Ben Atkinson</t>
  </si>
  <si>
    <t>Jim Whitehead</t>
  </si>
  <si>
    <t>Carl Mullock</t>
  </si>
  <si>
    <t>Carl Mulloch</t>
  </si>
  <si>
    <t>Jason Mullock</t>
  </si>
  <si>
    <t>014/08/2023</t>
  </si>
  <si>
    <t>Chris Hill</t>
  </si>
  <si>
    <t>Emma Kelwin</t>
  </si>
  <si>
    <t>Ben Cosgrove</t>
  </si>
  <si>
    <t>Simon Adams</t>
  </si>
  <si>
    <t>Chloe Cosgrove</t>
  </si>
  <si>
    <t>Jack Southin</t>
  </si>
  <si>
    <t>Owne Bates</t>
  </si>
  <si>
    <t>Bailey Stokes</t>
  </si>
  <si>
    <t>Amy Atkinson</t>
  </si>
  <si>
    <t>Kaz atkinson</t>
  </si>
  <si>
    <t>Kaz Atkinson</t>
  </si>
  <si>
    <t>Terry Hawkins</t>
  </si>
  <si>
    <t>Jim Burkett</t>
  </si>
  <si>
    <t>Ben Dawson</t>
  </si>
  <si>
    <t>Luke dawson</t>
  </si>
  <si>
    <t>Luke Dawson</t>
  </si>
  <si>
    <t>2023 F2 Coffin Champion</t>
  </si>
  <si>
    <t>Max Harding</t>
  </si>
  <si>
    <t>Glyn Reed Memorial winner</t>
  </si>
  <si>
    <t>White &amp; Yellows Champion 2023</t>
  </si>
  <si>
    <t>2023 Whites &amp; Yellows Champion</t>
  </si>
  <si>
    <t>2023 Points Champion, 2023 Points Junior Champion. 2023  Coffin Champion, Club Champion. Glyn Reed Memorial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</si>
</sst>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 textRotation="90"/>
    </xf>
    <xf numFmtId="0" fontId="6" fillId="0" borderId="0" xfId="0" applyFont="1"/>
    <xf numFmtId="0" fontId="7" fillId="0" borderId="0" xfId="0" applyFont="1" applyFill="1" applyBorder="1"/>
    <xf numFmtId="0" fontId="1" fillId="0" borderId="12" xfId="0" applyFont="1" applyFill="1" applyBorder="1" applyAlignment="1"/>
    <xf numFmtId="14" fontId="7" fillId="2" borderId="0" xfId="0" applyNumberFormat="1" applyFont="1" applyFill="1" applyAlignment="1">
      <alignment horizontal="center" textRotation="90"/>
    </xf>
    <xf numFmtId="14" fontId="7" fillId="2" borderId="10" xfId="0" applyNumberFormat="1" applyFont="1" applyFill="1" applyBorder="1" applyAlignment="1">
      <alignment horizontal="center" textRotation="90"/>
    </xf>
    <xf numFmtId="14" fontId="7" fillId="2" borderId="14" xfId="0" applyNumberFormat="1" applyFont="1" applyFill="1" applyBorder="1" applyAlignment="1">
      <alignment horizontal="center" textRotation="90"/>
    </xf>
    <xf numFmtId="0" fontId="1" fillId="3" borderId="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3" xfId="0" applyFont="1" applyFill="1" applyBorder="1" applyAlignment="1"/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/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8.5" thickBot="1" x14ac:dyDescent="0.3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61" t="s">
        <v>27</v>
      </c>
      <c r="B2" s="18">
        <v>117</v>
      </c>
      <c r="C2" s="19" t="s">
        <v>41</v>
      </c>
      <c r="D2" s="24" t="s">
        <v>45</v>
      </c>
      <c r="E2" s="16"/>
      <c r="F2" s="13">
        <v>135</v>
      </c>
      <c r="G2" s="7">
        <v>135</v>
      </c>
      <c r="H2" s="7">
        <v>132</v>
      </c>
      <c r="I2" s="10">
        <v>132</v>
      </c>
      <c r="J2" s="10">
        <v>87</v>
      </c>
      <c r="K2" s="10">
        <v>134</v>
      </c>
      <c r="L2" s="10">
        <v>135</v>
      </c>
      <c r="M2" s="10">
        <v>131</v>
      </c>
      <c r="N2" s="10">
        <v>132</v>
      </c>
      <c r="O2" s="10">
        <v>135</v>
      </c>
      <c r="P2" s="10">
        <v>115</v>
      </c>
      <c r="Q2" s="10">
        <v>44</v>
      </c>
      <c r="R2" s="9">
        <f t="shared" ref="R2:R38" si="0">SUM(F2:Q2)</f>
        <v>1447</v>
      </c>
      <c r="U2" s="44" t="s">
        <v>98</v>
      </c>
    </row>
    <row r="3" spans="1:21" ht="15.75" thickBot="1" x14ac:dyDescent="0.3">
      <c r="A3" s="61"/>
      <c r="B3" s="11">
        <v>13</v>
      </c>
      <c r="C3" s="12" t="s">
        <v>2</v>
      </c>
      <c r="D3" s="24"/>
      <c r="E3" s="16"/>
      <c r="F3" s="13">
        <v>111</v>
      </c>
      <c r="G3" s="7">
        <v>86</v>
      </c>
      <c r="H3" s="7">
        <v>93</v>
      </c>
      <c r="I3" s="10">
        <v>105</v>
      </c>
      <c r="J3" s="10">
        <v>32</v>
      </c>
      <c r="K3" s="10">
        <v>98</v>
      </c>
      <c r="L3" s="10">
        <v>109</v>
      </c>
      <c r="M3" s="10">
        <v>99</v>
      </c>
      <c r="N3" s="10">
        <v>82</v>
      </c>
      <c r="O3" s="10">
        <v>126</v>
      </c>
      <c r="P3" s="10">
        <v>93</v>
      </c>
      <c r="Q3" s="10">
        <v>37</v>
      </c>
      <c r="R3" s="9">
        <f t="shared" si="0"/>
        <v>1071</v>
      </c>
    </row>
    <row r="4" spans="1:21" ht="15.75" thickBot="1" x14ac:dyDescent="0.3">
      <c r="A4" s="61"/>
      <c r="B4" s="11">
        <v>559</v>
      </c>
      <c r="C4" s="12" t="s">
        <v>47</v>
      </c>
      <c r="D4" s="24"/>
      <c r="E4" s="16"/>
      <c r="F4" s="13">
        <v>83</v>
      </c>
      <c r="G4" s="7">
        <v>87</v>
      </c>
      <c r="H4" s="7">
        <v>63</v>
      </c>
      <c r="I4" s="10">
        <v>85</v>
      </c>
      <c r="J4" s="10">
        <v>64</v>
      </c>
      <c r="K4" s="10">
        <v>92</v>
      </c>
      <c r="L4" s="10">
        <v>85</v>
      </c>
      <c r="M4" s="10">
        <v>91</v>
      </c>
      <c r="N4" s="10">
        <v>86</v>
      </c>
      <c r="O4" s="10">
        <v>105</v>
      </c>
      <c r="P4" s="10">
        <v>96</v>
      </c>
      <c r="Q4" s="10">
        <v>33</v>
      </c>
      <c r="R4" s="9">
        <f t="shared" si="0"/>
        <v>970</v>
      </c>
    </row>
    <row r="5" spans="1:21" ht="15.75" thickBot="1" x14ac:dyDescent="0.3">
      <c r="A5" s="61"/>
      <c r="B5" s="11">
        <v>58</v>
      </c>
      <c r="C5" s="12" t="s">
        <v>48</v>
      </c>
      <c r="D5" s="25"/>
      <c r="E5" s="16"/>
      <c r="F5" s="13">
        <v>79</v>
      </c>
      <c r="G5" s="7">
        <v>35</v>
      </c>
      <c r="H5" s="7">
        <v>93</v>
      </c>
      <c r="I5" s="10">
        <v>95</v>
      </c>
      <c r="J5" s="10">
        <v>0</v>
      </c>
      <c r="K5" s="10">
        <v>81</v>
      </c>
      <c r="L5" s="10">
        <v>61</v>
      </c>
      <c r="M5" s="10">
        <v>75</v>
      </c>
      <c r="N5" s="10">
        <v>73</v>
      </c>
      <c r="O5" s="10">
        <v>108</v>
      </c>
      <c r="P5" s="10">
        <v>80</v>
      </c>
      <c r="Q5" s="10">
        <v>9</v>
      </c>
      <c r="R5" s="9">
        <f t="shared" si="0"/>
        <v>789</v>
      </c>
    </row>
    <row r="6" spans="1:21" ht="15.75" thickBot="1" x14ac:dyDescent="0.3">
      <c r="A6" s="61"/>
      <c r="B6" s="11">
        <v>817</v>
      </c>
      <c r="C6" s="12" t="s">
        <v>42</v>
      </c>
      <c r="D6" s="24" t="s">
        <v>45</v>
      </c>
      <c r="E6" s="16"/>
      <c r="F6" s="13">
        <v>79</v>
      </c>
      <c r="G6" s="7">
        <v>126</v>
      </c>
      <c r="H6" s="7">
        <v>110</v>
      </c>
      <c r="I6" s="10">
        <v>0</v>
      </c>
      <c r="J6" s="10">
        <v>0</v>
      </c>
      <c r="K6" s="10">
        <v>112</v>
      </c>
      <c r="L6" s="10">
        <v>124</v>
      </c>
      <c r="M6" s="10">
        <v>26</v>
      </c>
      <c r="N6" s="10">
        <v>125</v>
      </c>
      <c r="O6" s="10">
        <v>37</v>
      </c>
      <c r="P6" s="10">
        <v>24</v>
      </c>
      <c r="Q6" s="10">
        <v>26</v>
      </c>
      <c r="R6" s="9">
        <f t="shared" si="0"/>
        <v>789</v>
      </c>
    </row>
    <row r="7" spans="1:21" ht="15.75" thickBot="1" x14ac:dyDescent="0.3">
      <c r="A7" s="61"/>
      <c r="B7" s="27">
        <v>226</v>
      </c>
      <c r="C7" s="31" t="s">
        <v>46</v>
      </c>
      <c r="D7" s="8"/>
      <c r="E7" s="16"/>
      <c r="F7" s="13">
        <v>81</v>
      </c>
      <c r="G7" s="7">
        <v>68</v>
      </c>
      <c r="H7" s="7">
        <v>57</v>
      </c>
      <c r="I7" s="10">
        <v>62</v>
      </c>
      <c r="J7" s="10">
        <v>62</v>
      </c>
      <c r="K7" s="10">
        <v>54</v>
      </c>
      <c r="L7" s="10">
        <v>41</v>
      </c>
      <c r="M7" s="10">
        <v>87</v>
      </c>
      <c r="N7" s="10">
        <v>80</v>
      </c>
      <c r="O7" s="10">
        <v>59</v>
      </c>
      <c r="P7" s="10">
        <v>63</v>
      </c>
      <c r="Q7" s="10">
        <v>21</v>
      </c>
      <c r="R7" s="9">
        <f t="shared" si="0"/>
        <v>735</v>
      </c>
      <c r="U7" s="44" t="s">
        <v>97</v>
      </c>
    </row>
    <row r="8" spans="1:21" ht="15.75" thickBot="1" x14ac:dyDescent="0.3">
      <c r="A8" s="61"/>
      <c r="B8" s="28">
        <v>199</v>
      </c>
      <c r="C8" s="29" t="s">
        <v>80</v>
      </c>
      <c r="D8" s="24"/>
      <c r="E8" s="16"/>
      <c r="F8" s="13">
        <v>0</v>
      </c>
      <c r="G8" s="7">
        <v>0</v>
      </c>
      <c r="H8" s="7">
        <v>24</v>
      </c>
      <c r="I8" s="10">
        <v>44</v>
      </c>
      <c r="J8" s="10">
        <v>63</v>
      </c>
      <c r="K8" s="10">
        <v>96</v>
      </c>
      <c r="L8" s="10">
        <v>101</v>
      </c>
      <c r="M8" s="10">
        <v>53</v>
      </c>
      <c r="N8" s="10">
        <v>78</v>
      </c>
      <c r="O8" s="10">
        <v>87</v>
      </c>
      <c r="P8" s="10">
        <v>100</v>
      </c>
      <c r="Q8" s="10">
        <v>24</v>
      </c>
      <c r="R8" s="9">
        <f t="shared" si="0"/>
        <v>670</v>
      </c>
      <c r="U8" s="44"/>
    </row>
    <row r="9" spans="1:21" ht="15.75" thickBot="1" x14ac:dyDescent="0.3">
      <c r="A9" s="61"/>
      <c r="B9" s="28">
        <v>73</v>
      </c>
      <c r="C9" s="29" t="s">
        <v>33</v>
      </c>
      <c r="D9" s="8"/>
      <c r="E9" s="16"/>
      <c r="F9" s="13">
        <v>42</v>
      </c>
      <c r="G9" s="7">
        <v>57</v>
      </c>
      <c r="H9" s="7">
        <v>59</v>
      </c>
      <c r="I9" s="10">
        <v>63</v>
      </c>
      <c r="J9" s="10">
        <v>58</v>
      </c>
      <c r="K9" s="10">
        <v>46</v>
      </c>
      <c r="L9" s="10">
        <v>84</v>
      </c>
      <c r="M9" s="10">
        <v>43</v>
      </c>
      <c r="N9" s="10">
        <v>69</v>
      </c>
      <c r="O9" s="10">
        <v>69</v>
      </c>
      <c r="P9" s="10">
        <v>0</v>
      </c>
      <c r="Q9" s="10">
        <v>0</v>
      </c>
      <c r="R9" s="9">
        <f t="shared" si="0"/>
        <v>590</v>
      </c>
    </row>
    <row r="10" spans="1:21" ht="15.75" thickBot="1" x14ac:dyDescent="0.3">
      <c r="A10" s="61"/>
      <c r="B10" s="28">
        <v>30</v>
      </c>
      <c r="C10" s="33" t="s">
        <v>62</v>
      </c>
      <c r="D10" s="8"/>
      <c r="E10" s="16"/>
      <c r="F10" s="13">
        <v>39</v>
      </c>
      <c r="G10" s="7">
        <v>38</v>
      </c>
      <c r="H10" s="7">
        <v>47</v>
      </c>
      <c r="I10" s="10">
        <v>53</v>
      </c>
      <c r="J10" s="10">
        <v>32</v>
      </c>
      <c r="K10" s="10">
        <v>48</v>
      </c>
      <c r="L10" s="10">
        <v>59</v>
      </c>
      <c r="M10" s="10">
        <v>36</v>
      </c>
      <c r="N10" s="10">
        <v>61</v>
      </c>
      <c r="O10" s="10">
        <v>93</v>
      </c>
      <c r="P10" s="10">
        <v>62</v>
      </c>
      <c r="Q10" s="10">
        <v>13</v>
      </c>
      <c r="R10" s="9">
        <f t="shared" si="0"/>
        <v>581</v>
      </c>
    </row>
    <row r="11" spans="1:21" ht="15.75" thickBot="1" x14ac:dyDescent="0.3">
      <c r="A11" s="61"/>
      <c r="B11" s="28">
        <v>12</v>
      </c>
      <c r="C11" s="33" t="s">
        <v>63</v>
      </c>
      <c r="D11" s="25"/>
      <c r="E11" s="16"/>
      <c r="F11" s="13">
        <v>35</v>
      </c>
      <c r="G11" s="7">
        <v>35</v>
      </c>
      <c r="H11" s="7">
        <v>34</v>
      </c>
      <c r="I11" s="10">
        <v>35</v>
      </c>
      <c r="J11" s="10">
        <v>28</v>
      </c>
      <c r="K11" s="10">
        <v>46</v>
      </c>
      <c r="L11" s="10">
        <v>65</v>
      </c>
      <c r="M11" s="10">
        <v>40</v>
      </c>
      <c r="N11" s="10">
        <v>49</v>
      </c>
      <c r="O11" s="10">
        <v>81</v>
      </c>
      <c r="P11" s="10">
        <v>81</v>
      </c>
      <c r="Q11" s="10">
        <v>27</v>
      </c>
      <c r="R11" s="9">
        <f t="shared" si="0"/>
        <v>556</v>
      </c>
    </row>
    <row r="12" spans="1:21" ht="15.75" thickBot="1" x14ac:dyDescent="0.3">
      <c r="A12" s="61"/>
      <c r="B12" s="28">
        <v>197</v>
      </c>
      <c r="C12" s="33" t="s">
        <v>36</v>
      </c>
      <c r="D12" s="8"/>
      <c r="E12" s="16"/>
      <c r="F12" s="13">
        <v>51</v>
      </c>
      <c r="G12" s="7">
        <v>60</v>
      </c>
      <c r="H12" s="7">
        <v>42</v>
      </c>
      <c r="I12" s="10">
        <v>38</v>
      </c>
      <c r="J12" s="10">
        <v>20</v>
      </c>
      <c r="K12" s="10">
        <v>52</v>
      </c>
      <c r="L12" s="10">
        <v>61</v>
      </c>
      <c r="M12" s="10">
        <v>53</v>
      </c>
      <c r="N12" s="10">
        <v>56</v>
      </c>
      <c r="O12" s="10">
        <v>59</v>
      </c>
      <c r="P12" s="10">
        <v>46</v>
      </c>
      <c r="Q12" s="10">
        <v>9</v>
      </c>
      <c r="R12" s="9">
        <f t="shared" si="0"/>
        <v>547</v>
      </c>
      <c r="U12" s="44"/>
    </row>
    <row r="13" spans="1:21" ht="15.75" thickBot="1" x14ac:dyDescent="0.3">
      <c r="A13" s="61"/>
      <c r="B13" s="28">
        <v>187</v>
      </c>
      <c r="C13" s="33" t="s">
        <v>79</v>
      </c>
      <c r="D13" s="24" t="s">
        <v>45</v>
      </c>
      <c r="E13" s="16"/>
      <c r="F13" s="13">
        <v>0</v>
      </c>
      <c r="G13" s="7">
        <v>0</v>
      </c>
      <c r="H13" s="7">
        <v>111</v>
      </c>
      <c r="I13" s="10">
        <v>38</v>
      </c>
      <c r="J13" s="10">
        <v>45</v>
      </c>
      <c r="K13" s="10">
        <v>83</v>
      </c>
      <c r="L13" s="10">
        <v>65</v>
      </c>
      <c r="M13" s="10">
        <v>36</v>
      </c>
      <c r="N13" s="10">
        <v>0</v>
      </c>
      <c r="O13" s="10">
        <v>44</v>
      </c>
      <c r="P13" s="10">
        <v>66</v>
      </c>
      <c r="Q13" s="10">
        <v>40</v>
      </c>
      <c r="R13" s="9">
        <f t="shared" si="0"/>
        <v>528</v>
      </c>
    </row>
    <row r="14" spans="1:21" ht="15.75" thickBot="1" x14ac:dyDescent="0.3">
      <c r="A14" s="61"/>
      <c r="B14" s="28">
        <v>338</v>
      </c>
      <c r="C14" s="33" t="s">
        <v>51</v>
      </c>
      <c r="D14" s="24" t="s">
        <v>45</v>
      </c>
      <c r="E14" s="16"/>
      <c r="F14" s="13">
        <v>65</v>
      </c>
      <c r="G14" s="7">
        <v>64</v>
      </c>
      <c r="H14" s="7">
        <v>37</v>
      </c>
      <c r="I14" s="10">
        <v>75</v>
      </c>
      <c r="J14" s="10">
        <v>18</v>
      </c>
      <c r="K14" s="10">
        <v>80</v>
      </c>
      <c r="L14" s="10">
        <v>34</v>
      </c>
      <c r="M14" s="10">
        <v>0</v>
      </c>
      <c r="N14" s="10">
        <v>30</v>
      </c>
      <c r="O14" s="10">
        <v>0</v>
      </c>
      <c r="P14" s="10">
        <v>0</v>
      </c>
      <c r="Q14" s="10">
        <v>0</v>
      </c>
      <c r="R14" s="9">
        <f t="shared" si="0"/>
        <v>403</v>
      </c>
    </row>
    <row r="15" spans="1:21" ht="15.75" thickBot="1" x14ac:dyDescent="0.3">
      <c r="A15" s="61"/>
      <c r="B15" s="28">
        <v>347</v>
      </c>
      <c r="C15" s="29" t="s">
        <v>30</v>
      </c>
      <c r="D15" s="24" t="s">
        <v>45</v>
      </c>
      <c r="E15" s="16"/>
      <c r="F15" s="13">
        <v>82</v>
      </c>
      <c r="G15" s="7">
        <v>75</v>
      </c>
      <c r="H15" s="7">
        <v>79</v>
      </c>
      <c r="I15" s="10">
        <v>36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125</v>
      </c>
      <c r="Q15" s="10">
        <v>0</v>
      </c>
      <c r="R15" s="9">
        <f t="shared" si="0"/>
        <v>397</v>
      </c>
    </row>
    <row r="16" spans="1:21" ht="15.75" thickBot="1" x14ac:dyDescent="0.3">
      <c r="A16" s="61"/>
      <c r="B16" s="28">
        <v>297</v>
      </c>
      <c r="C16" s="33" t="s">
        <v>44</v>
      </c>
      <c r="D16" s="8"/>
      <c r="E16" s="16"/>
      <c r="F16" s="13">
        <v>37</v>
      </c>
      <c r="G16" s="7">
        <v>35</v>
      </c>
      <c r="H16" s="7">
        <v>30</v>
      </c>
      <c r="I16" s="10">
        <v>30</v>
      </c>
      <c r="J16" s="10">
        <v>22</v>
      </c>
      <c r="K16" s="10">
        <v>30</v>
      </c>
      <c r="L16" s="10">
        <v>41</v>
      </c>
      <c r="M16" s="10">
        <v>28</v>
      </c>
      <c r="N16" s="10">
        <v>13</v>
      </c>
      <c r="O16" s="10">
        <v>33</v>
      </c>
      <c r="P16" s="10">
        <v>13</v>
      </c>
      <c r="Q16" s="10">
        <v>12</v>
      </c>
      <c r="R16" s="9">
        <f t="shared" si="0"/>
        <v>324</v>
      </c>
    </row>
    <row r="17" spans="1:18" ht="15.75" thickBot="1" x14ac:dyDescent="0.3">
      <c r="A17" s="61"/>
      <c r="B17" s="28">
        <v>64</v>
      </c>
      <c r="C17" s="33" t="s">
        <v>74</v>
      </c>
      <c r="D17" s="8"/>
      <c r="E17" s="16"/>
      <c r="F17" s="13">
        <v>49</v>
      </c>
      <c r="G17" s="7">
        <v>58</v>
      </c>
      <c r="H17" s="7">
        <v>26</v>
      </c>
      <c r="I17" s="10">
        <v>9</v>
      </c>
      <c r="J17" s="10">
        <v>35</v>
      </c>
      <c r="K17" s="10">
        <v>32</v>
      </c>
      <c r="L17" s="10">
        <v>27</v>
      </c>
      <c r="M17" s="10">
        <v>9</v>
      </c>
      <c r="N17" s="10">
        <v>0</v>
      </c>
      <c r="O17" s="10">
        <v>11</v>
      </c>
      <c r="P17" s="10">
        <v>0</v>
      </c>
      <c r="Q17" s="10">
        <v>0</v>
      </c>
      <c r="R17" s="9">
        <f t="shared" si="0"/>
        <v>256</v>
      </c>
    </row>
    <row r="18" spans="1:18" ht="15.75" thickBot="1" x14ac:dyDescent="0.3">
      <c r="A18" s="61"/>
      <c r="B18" s="28">
        <v>151</v>
      </c>
      <c r="C18" s="33" t="s">
        <v>55</v>
      </c>
      <c r="D18" s="25"/>
      <c r="E18" s="16"/>
      <c r="F18" s="13">
        <v>14</v>
      </c>
      <c r="G18" s="7">
        <v>83</v>
      </c>
      <c r="H18" s="7">
        <v>41</v>
      </c>
      <c r="I18" s="10">
        <v>22</v>
      </c>
      <c r="J18" s="10">
        <v>40</v>
      </c>
      <c r="K18" s="10">
        <v>19</v>
      </c>
      <c r="L18" s="10">
        <v>33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9">
        <f t="shared" si="0"/>
        <v>252</v>
      </c>
    </row>
    <row r="19" spans="1:18" ht="15.75" thickBot="1" x14ac:dyDescent="0.3">
      <c r="A19" s="61"/>
      <c r="B19" s="11">
        <v>447</v>
      </c>
      <c r="C19" s="12" t="s">
        <v>56</v>
      </c>
      <c r="D19" s="24"/>
      <c r="E19" s="16"/>
      <c r="F19" s="13">
        <v>54</v>
      </c>
      <c r="G19" s="7">
        <v>57</v>
      </c>
      <c r="H19" s="7">
        <v>48</v>
      </c>
      <c r="I19" s="10">
        <v>0</v>
      </c>
      <c r="J19" s="10">
        <v>37</v>
      </c>
      <c r="K19" s="10">
        <v>24</v>
      </c>
      <c r="L19" s="10">
        <v>0</v>
      </c>
      <c r="M19" s="10">
        <v>0</v>
      </c>
      <c r="N19" s="10">
        <v>0</v>
      </c>
      <c r="O19" s="10">
        <v>0</v>
      </c>
      <c r="P19" s="10">
        <v>32</v>
      </c>
      <c r="Q19" s="10">
        <v>0</v>
      </c>
      <c r="R19" s="9">
        <f t="shared" si="0"/>
        <v>252</v>
      </c>
    </row>
    <row r="20" spans="1:18" ht="15.75" thickBot="1" x14ac:dyDescent="0.3">
      <c r="A20" s="61"/>
      <c r="B20" s="11">
        <v>247</v>
      </c>
      <c r="C20" s="32" t="s">
        <v>29</v>
      </c>
      <c r="D20" s="24" t="s">
        <v>45</v>
      </c>
      <c r="E20" s="16"/>
      <c r="F20" s="13">
        <v>57</v>
      </c>
      <c r="G20" s="7">
        <v>0</v>
      </c>
      <c r="H20" s="7">
        <v>55</v>
      </c>
      <c r="I20" s="10">
        <v>63</v>
      </c>
      <c r="J20" s="10">
        <v>0</v>
      </c>
      <c r="K20" s="10">
        <v>26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>
        <f t="shared" si="0"/>
        <v>201</v>
      </c>
    </row>
    <row r="21" spans="1:18" ht="15.75" thickBot="1" x14ac:dyDescent="0.3">
      <c r="A21" s="61"/>
      <c r="B21" s="11">
        <v>28</v>
      </c>
      <c r="C21" s="12" t="s">
        <v>75</v>
      </c>
      <c r="D21" s="8"/>
      <c r="E21" s="16"/>
      <c r="F21" s="13">
        <v>22</v>
      </c>
      <c r="G21" s="7">
        <v>24</v>
      </c>
      <c r="H21" s="7">
        <v>26</v>
      </c>
      <c r="I21" s="10">
        <v>15</v>
      </c>
      <c r="J21" s="10">
        <v>30</v>
      </c>
      <c r="K21" s="10">
        <v>16</v>
      </c>
      <c r="L21" s="10">
        <v>40</v>
      </c>
      <c r="M21" s="10">
        <v>10</v>
      </c>
      <c r="N21" s="10">
        <v>0</v>
      </c>
      <c r="O21" s="10">
        <v>14</v>
      </c>
      <c r="P21" s="10">
        <v>0</v>
      </c>
      <c r="Q21" s="10">
        <v>0</v>
      </c>
      <c r="R21" s="9">
        <f t="shared" si="0"/>
        <v>197</v>
      </c>
    </row>
    <row r="22" spans="1:18" ht="15.75" thickBot="1" x14ac:dyDescent="0.3">
      <c r="A22" s="61"/>
      <c r="B22" s="11">
        <v>77</v>
      </c>
      <c r="C22" s="12" t="s">
        <v>69</v>
      </c>
      <c r="D22" s="24"/>
      <c r="E22" s="16"/>
      <c r="F22" s="13">
        <v>35</v>
      </c>
      <c r="G22" s="7">
        <v>42</v>
      </c>
      <c r="H22" s="7">
        <v>35</v>
      </c>
      <c r="I22" s="10">
        <v>32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42</v>
      </c>
      <c r="Q22" s="10">
        <v>0</v>
      </c>
      <c r="R22" s="9">
        <f t="shared" si="0"/>
        <v>186</v>
      </c>
    </row>
    <row r="23" spans="1:18" ht="15.75" thickBot="1" x14ac:dyDescent="0.3">
      <c r="A23" s="61"/>
      <c r="B23" s="11">
        <v>4</v>
      </c>
      <c r="C23" s="39" t="s">
        <v>81</v>
      </c>
      <c r="D23" s="30"/>
      <c r="E23" s="16"/>
      <c r="F23" s="13">
        <v>0</v>
      </c>
      <c r="G23" s="7">
        <v>0</v>
      </c>
      <c r="H23" s="7">
        <v>0</v>
      </c>
      <c r="I23" s="10">
        <v>42</v>
      </c>
      <c r="J23" s="10">
        <v>6</v>
      </c>
      <c r="K23" s="10">
        <v>30</v>
      </c>
      <c r="L23" s="10">
        <v>35</v>
      </c>
      <c r="M23" s="10">
        <v>12</v>
      </c>
      <c r="N23" s="10">
        <v>0</v>
      </c>
      <c r="O23" s="10">
        <v>0</v>
      </c>
      <c r="P23" s="10">
        <v>10</v>
      </c>
      <c r="Q23" s="10">
        <v>17</v>
      </c>
      <c r="R23" s="9">
        <f t="shared" si="0"/>
        <v>152</v>
      </c>
    </row>
    <row r="24" spans="1:18" ht="15.75" thickBot="1" x14ac:dyDescent="0.3">
      <c r="A24" s="61"/>
      <c r="B24" s="11">
        <v>275</v>
      </c>
      <c r="C24" s="32" t="s">
        <v>88</v>
      </c>
      <c r="D24" s="30"/>
      <c r="E24" s="16"/>
      <c r="F24" s="13">
        <v>0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32</v>
      </c>
      <c r="N24" s="10">
        <v>0</v>
      </c>
      <c r="O24" s="10">
        <v>36</v>
      </c>
      <c r="P24" s="10">
        <v>40</v>
      </c>
      <c r="Q24" s="10">
        <v>0</v>
      </c>
      <c r="R24" s="9">
        <f t="shared" si="0"/>
        <v>108</v>
      </c>
    </row>
    <row r="25" spans="1:18" ht="15.75" thickBot="1" x14ac:dyDescent="0.3">
      <c r="B25" s="11">
        <v>425</v>
      </c>
      <c r="C25" s="32" t="s">
        <v>77</v>
      </c>
      <c r="D25" s="30"/>
      <c r="E25" s="16"/>
      <c r="F25" s="13">
        <v>37</v>
      </c>
      <c r="G25" s="7">
        <v>9</v>
      </c>
      <c r="H25" s="7">
        <v>23</v>
      </c>
      <c r="I25" s="10">
        <v>0</v>
      </c>
      <c r="J25" s="10">
        <v>7</v>
      </c>
      <c r="K25" s="10">
        <v>0</v>
      </c>
      <c r="L25" s="10">
        <v>10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 t="shared" si="0"/>
        <v>86</v>
      </c>
    </row>
    <row r="26" spans="1:18" ht="15.75" thickBot="1" x14ac:dyDescent="0.3">
      <c r="B26" s="11">
        <v>1011</v>
      </c>
      <c r="C26" s="12" t="s">
        <v>82</v>
      </c>
      <c r="D26" s="30"/>
      <c r="E26" s="16"/>
      <c r="F26" s="13">
        <v>0</v>
      </c>
      <c r="G26" s="7">
        <v>0</v>
      </c>
      <c r="H26" s="7">
        <v>0</v>
      </c>
      <c r="I26" s="10">
        <v>7</v>
      </c>
      <c r="J26" s="10">
        <v>30</v>
      </c>
      <c r="K26" s="10">
        <v>19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 t="shared" si="0"/>
        <v>56</v>
      </c>
    </row>
    <row r="27" spans="1:18" ht="15.75" thickBot="1" x14ac:dyDescent="0.3">
      <c r="B27" s="11">
        <v>12</v>
      </c>
      <c r="C27" s="12" t="s">
        <v>90</v>
      </c>
      <c r="D27" s="30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13</v>
      </c>
      <c r="P27" s="10">
        <v>27</v>
      </c>
      <c r="Q27" s="10">
        <v>0</v>
      </c>
      <c r="R27" s="9">
        <f t="shared" si="0"/>
        <v>40</v>
      </c>
    </row>
    <row r="28" spans="1:18" ht="15.75" thickBot="1" x14ac:dyDescent="0.3">
      <c r="B28" s="11">
        <v>546</v>
      </c>
      <c r="C28" s="12" t="s">
        <v>89</v>
      </c>
      <c r="D28" s="24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38</v>
      </c>
      <c r="O28" s="10">
        <v>0</v>
      </c>
      <c r="P28" s="10">
        <v>0</v>
      </c>
      <c r="Q28" s="10">
        <v>0</v>
      </c>
      <c r="R28" s="9">
        <f t="shared" si="0"/>
        <v>38</v>
      </c>
    </row>
    <row r="29" spans="1:18" ht="15.75" thickBot="1" x14ac:dyDescent="0.3">
      <c r="B29" s="11">
        <v>678</v>
      </c>
      <c r="C29" s="12" t="s">
        <v>84</v>
      </c>
      <c r="D29" s="30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10</v>
      </c>
      <c r="M29" s="10">
        <v>17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27</v>
      </c>
    </row>
    <row r="30" spans="1:18" ht="15.75" thickBot="1" x14ac:dyDescent="0.3">
      <c r="B30" s="11">
        <v>515</v>
      </c>
      <c r="C30" s="12" t="s">
        <v>66</v>
      </c>
      <c r="D30" s="25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24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24</v>
      </c>
    </row>
    <row r="31" spans="1:18" ht="15.75" thickBot="1" x14ac:dyDescent="0.3">
      <c r="B31" s="11">
        <v>362</v>
      </c>
      <c r="C31" s="37" t="s">
        <v>32</v>
      </c>
      <c r="D31" s="25"/>
      <c r="E31" s="16"/>
      <c r="F31" s="13">
        <v>0</v>
      </c>
      <c r="G31" s="7">
        <v>19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19</v>
      </c>
    </row>
    <row r="32" spans="1:18" ht="15.75" thickBot="1" x14ac:dyDescent="0.3">
      <c r="B32" s="11">
        <v>2</v>
      </c>
      <c r="C32" s="37" t="s">
        <v>92</v>
      </c>
      <c r="D32" s="30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19</v>
      </c>
      <c r="Q32" s="10">
        <v>0</v>
      </c>
      <c r="R32" s="9">
        <f t="shared" si="0"/>
        <v>19</v>
      </c>
    </row>
    <row r="33" spans="2:18" ht="15.75" thickBot="1" x14ac:dyDescent="0.3">
      <c r="B33" s="11">
        <v>368</v>
      </c>
      <c r="C33" s="37" t="s">
        <v>87</v>
      </c>
      <c r="D33" s="30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16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16</v>
      </c>
    </row>
    <row r="34" spans="2:18" ht="15.75" thickBot="1" x14ac:dyDescent="0.3">
      <c r="B34" s="11">
        <v>192</v>
      </c>
      <c r="C34" s="12" t="s">
        <v>94</v>
      </c>
      <c r="D34" s="30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14</v>
      </c>
      <c r="R34" s="9">
        <f t="shared" si="0"/>
        <v>14</v>
      </c>
    </row>
    <row r="35" spans="2:18" ht="15.75" thickBot="1" x14ac:dyDescent="0.3">
      <c r="B35" s="11">
        <v>1001</v>
      </c>
      <c r="C35" s="12" t="s">
        <v>78</v>
      </c>
      <c r="D35" s="30"/>
      <c r="E35" s="16"/>
      <c r="F35" s="13">
        <v>0</v>
      </c>
      <c r="G35" s="7">
        <v>13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13</v>
      </c>
    </row>
    <row r="36" spans="2:18" ht="15.75" thickBot="1" x14ac:dyDescent="0.3">
      <c r="B36" s="11">
        <v>150</v>
      </c>
      <c r="C36" s="12" t="s">
        <v>43</v>
      </c>
      <c r="D36" s="24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13</v>
      </c>
      <c r="R36" s="9">
        <f t="shared" si="0"/>
        <v>13</v>
      </c>
    </row>
    <row r="37" spans="2:18" ht="15.75" thickBot="1" x14ac:dyDescent="0.3">
      <c r="B37" s="11">
        <v>9</v>
      </c>
      <c r="C37" s="12" t="s">
        <v>85</v>
      </c>
      <c r="D37" s="30"/>
      <c r="E37" s="16"/>
      <c r="F37" s="13">
        <v>0</v>
      </c>
      <c r="G37" s="7">
        <v>0</v>
      </c>
      <c r="H37" s="7">
        <v>0</v>
      </c>
      <c r="I37" s="10">
        <v>0</v>
      </c>
      <c r="J37" s="10">
        <v>0</v>
      </c>
      <c r="K37" s="10">
        <v>0</v>
      </c>
      <c r="L37" s="10">
        <v>11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0"/>
        <v>11</v>
      </c>
    </row>
    <row r="38" spans="2:18" ht="15.75" thickBot="1" x14ac:dyDescent="0.3">
      <c r="B38" s="11">
        <v>69</v>
      </c>
      <c r="C38" s="39" t="s">
        <v>71</v>
      </c>
      <c r="D38" s="8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9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9</v>
      </c>
    </row>
    <row r="39" spans="2:18" ht="15.75" thickBot="1" x14ac:dyDescent="0.3">
      <c r="B39" s="11"/>
      <c r="C39" s="12"/>
      <c r="D39" s="30"/>
      <c r="E39" s="16"/>
      <c r="F39" s="13"/>
      <c r="G39" s="7"/>
      <c r="H39" s="7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ht="15.75" thickBot="1" x14ac:dyDescent="0.3">
      <c r="B40" s="11"/>
      <c r="C40" s="12"/>
      <c r="D40" s="30"/>
      <c r="E40" s="16"/>
      <c r="F40" s="13"/>
      <c r="G40" s="7"/>
      <c r="H40" s="7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ht="15.75" thickBot="1" x14ac:dyDescent="0.3">
      <c r="B41" s="11"/>
      <c r="C41" s="12"/>
      <c r="D41" s="30"/>
      <c r="E41" s="16"/>
      <c r="F41" s="13"/>
      <c r="G41" s="7"/>
      <c r="H41" s="7"/>
      <c r="I41" s="10"/>
      <c r="J41" s="10"/>
      <c r="K41" s="10"/>
      <c r="L41" s="10"/>
      <c r="M41" s="10"/>
      <c r="N41" s="10"/>
      <c r="O41" s="10"/>
      <c r="P41" s="10"/>
      <c r="Q41" s="10"/>
      <c r="R41" s="9"/>
    </row>
    <row r="42" spans="2:18" ht="15.75" thickBot="1" x14ac:dyDescent="0.3">
      <c r="B42" s="11"/>
      <c r="C42" s="12"/>
      <c r="D42" s="30"/>
      <c r="E42" s="16"/>
      <c r="F42" s="13"/>
      <c r="G42" s="7"/>
      <c r="H42" s="7"/>
      <c r="I42" s="10"/>
      <c r="J42" s="10"/>
      <c r="K42" s="10"/>
      <c r="L42" s="10"/>
      <c r="M42" s="10"/>
      <c r="N42" s="10"/>
      <c r="O42" s="10"/>
      <c r="P42" s="10"/>
      <c r="Q42" s="10"/>
      <c r="R42" s="9"/>
    </row>
  </sheetData>
  <sortState ref="B2:R38">
    <sortCondition descending="1" ref="R2:R38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H6" sqref="H6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45082</v>
      </c>
      <c r="F1" s="3">
        <v>45089</v>
      </c>
      <c r="G1" s="3">
        <v>45096</v>
      </c>
      <c r="H1" s="4">
        <v>45103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8">
        <v>45</v>
      </c>
      <c r="F2" s="8">
        <v>45</v>
      </c>
      <c r="G2" s="8">
        <v>44</v>
      </c>
      <c r="H2" s="10">
        <v>42</v>
      </c>
      <c r="I2" s="9">
        <f t="shared" ref="I2:I26" si="0">SUM(LARGE(E2:H2,1)+LARGE(E2:H2,2)+LARGE(E2:H2,3))</f>
        <v>134</v>
      </c>
      <c r="J2">
        <f t="shared" ref="J2:J20" si="1">SUM(E2:H2)/180</f>
        <v>0.97777777777777775</v>
      </c>
    </row>
    <row r="3" spans="1:10" ht="15.75" thickBot="1" x14ac:dyDescent="0.3">
      <c r="A3" s="61"/>
      <c r="B3" s="11">
        <v>817</v>
      </c>
      <c r="C3" s="12" t="s">
        <v>42</v>
      </c>
      <c r="E3" s="7">
        <v>42</v>
      </c>
      <c r="F3" s="7">
        <v>42</v>
      </c>
      <c r="G3" s="7">
        <v>28</v>
      </c>
      <c r="H3" s="10">
        <v>0</v>
      </c>
      <c r="I3" s="9">
        <f t="shared" si="0"/>
        <v>112</v>
      </c>
      <c r="J3">
        <f t="shared" si="1"/>
        <v>0.62222222222222223</v>
      </c>
    </row>
    <row r="4" spans="1:10" ht="15.75" thickBot="1" x14ac:dyDescent="0.3">
      <c r="A4" s="61"/>
      <c r="B4" s="11">
        <v>13</v>
      </c>
      <c r="C4" s="12" t="s">
        <v>2</v>
      </c>
      <c r="D4" s="6"/>
      <c r="E4" s="7">
        <v>33</v>
      </c>
      <c r="F4" s="7">
        <v>32</v>
      </c>
      <c r="G4" s="7">
        <v>30</v>
      </c>
      <c r="H4" s="10">
        <v>33</v>
      </c>
      <c r="I4" s="9">
        <f t="shared" si="0"/>
        <v>98</v>
      </c>
      <c r="J4">
        <f t="shared" si="1"/>
        <v>0.71111111111111114</v>
      </c>
    </row>
    <row r="5" spans="1:10" ht="15.75" thickBot="1" x14ac:dyDescent="0.3">
      <c r="A5" s="61"/>
      <c r="B5" s="11">
        <v>199</v>
      </c>
      <c r="C5" s="12" t="s">
        <v>80</v>
      </c>
      <c r="D5" s="6"/>
      <c r="E5" s="7">
        <v>31</v>
      </c>
      <c r="F5" s="7">
        <v>35</v>
      </c>
      <c r="G5" s="7">
        <v>25</v>
      </c>
      <c r="H5" s="10">
        <v>30</v>
      </c>
      <c r="I5" s="9">
        <f t="shared" si="0"/>
        <v>96</v>
      </c>
      <c r="J5">
        <f t="shared" si="1"/>
        <v>0.67222222222222228</v>
      </c>
    </row>
    <row r="6" spans="1:10" ht="15.75" thickBot="1" x14ac:dyDescent="0.3">
      <c r="A6" s="61"/>
      <c r="B6" s="11">
        <v>559</v>
      </c>
      <c r="C6" s="12" t="s">
        <v>47</v>
      </c>
      <c r="D6" s="6"/>
      <c r="E6" s="7">
        <v>6</v>
      </c>
      <c r="F6" s="7">
        <v>32</v>
      </c>
      <c r="G6" s="7">
        <v>35</v>
      </c>
      <c r="H6" s="10">
        <v>25</v>
      </c>
      <c r="I6" s="9">
        <f t="shared" si="0"/>
        <v>92</v>
      </c>
      <c r="J6">
        <f t="shared" si="1"/>
        <v>0.5444444444444444</v>
      </c>
    </row>
    <row r="7" spans="1:10" ht="15.75" thickBot="1" x14ac:dyDescent="0.3">
      <c r="A7" s="61"/>
      <c r="B7" s="27">
        <v>187</v>
      </c>
      <c r="C7" s="31" t="s">
        <v>79</v>
      </c>
      <c r="D7" s="6"/>
      <c r="E7" s="7">
        <v>0</v>
      </c>
      <c r="F7" s="7">
        <v>0</v>
      </c>
      <c r="G7" s="7">
        <v>38</v>
      </c>
      <c r="H7" s="50">
        <v>45</v>
      </c>
      <c r="I7" s="9">
        <f t="shared" si="0"/>
        <v>83</v>
      </c>
      <c r="J7">
        <f t="shared" si="1"/>
        <v>0.46111111111111114</v>
      </c>
    </row>
    <row r="8" spans="1:10" ht="15.75" thickBot="1" x14ac:dyDescent="0.3">
      <c r="A8" s="61"/>
      <c r="B8" s="28">
        <v>58</v>
      </c>
      <c r="C8" s="33" t="s">
        <v>48</v>
      </c>
      <c r="D8" s="6"/>
      <c r="E8" s="7">
        <v>27</v>
      </c>
      <c r="F8" s="7">
        <v>26</v>
      </c>
      <c r="G8" s="7">
        <v>28</v>
      </c>
      <c r="H8" s="10">
        <v>25</v>
      </c>
      <c r="I8" s="9">
        <f t="shared" si="0"/>
        <v>81</v>
      </c>
      <c r="J8">
        <f t="shared" si="1"/>
        <v>0.58888888888888891</v>
      </c>
    </row>
    <row r="9" spans="1:10" ht="15.75" thickBot="1" x14ac:dyDescent="0.3">
      <c r="A9" s="61"/>
      <c r="B9" s="28">
        <v>338</v>
      </c>
      <c r="C9" s="33" t="s">
        <v>51</v>
      </c>
      <c r="D9" s="6"/>
      <c r="E9" s="7">
        <v>38</v>
      </c>
      <c r="F9" s="7">
        <v>0</v>
      </c>
      <c r="G9" s="7">
        <v>42</v>
      </c>
      <c r="H9" s="10">
        <v>0</v>
      </c>
      <c r="I9" s="9">
        <f t="shared" si="0"/>
        <v>80</v>
      </c>
      <c r="J9">
        <f t="shared" si="1"/>
        <v>0.44444444444444442</v>
      </c>
    </row>
    <row r="10" spans="1:10" ht="15.75" thickBot="1" x14ac:dyDescent="0.3">
      <c r="A10" s="61"/>
      <c r="B10" s="28">
        <v>226</v>
      </c>
      <c r="C10" s="33" t="s">
        <v>46</v>
      </c>
      <c r="D10" s="6"/>
      <c r="E10" s="7">
        <v>11</v>
      </c>
      <c r="F10" s="7">
        <v>17</v>
      </c>
      <c r="G10" s="7">
        <v>20</v>
      </c>
      <c r="H10" s="10">
        <v>17</v>
      </c>
      <c r="I10" s="9">
        <f t="shared" si="0"/>
        <v>54</v>
      </c>
      <c r="J10">
        <f t="shared" si="1"/>
        <v>0.3611111111111111</v>
      </c>
    </row>
    <row r="11" spans="1:10" ht="15.75" thickBot="1" x14ac:dyDescent="0.3">
      <c r="A11" s="61"/>
      <c r="B11" s="28">
        <v>197</v>
      </c>
      <c r="C11" s="33" t="s">
        <v>36</v>
      </c>
      <c r="D11" s="6"/>
      <c r="E11" s="7">
        <v>10</v>
      </c>
      <c r="F11" s="7">
        <v>9</v>
      </c>
      <c r="G11" s="7">
        <v>12</v>
      </c>
      <c r="H11" s="10">
        <v>30</v>
      </c>
      <c r="I11" s="9">
        <f t="shared" si="0"/>
        <v>52</v>
      </c>
      <c r="J11">
        <f t="shared" si="1"/>
        <v>0.33888888888888891</v>
      </c>
    </row>
    <row r="12" spans="1:10" ht="15.75" thickBot="1" x14ac:dyDescent="0.3">
      <c r="A12" s="61"/>
      <c r="B12" s="28">
        <v>30</v>
      </c>
      <c r="C12" s="29" t="s">
        <v>62</v>
      </c>
      <c r="D12" s="6"/>
      <c r="E12" s="7">
        <v>9</v>
      </c>
      <c r="F12" s="7">
        <v>14</v>
      </c>
      <c r="G12" s="7">
        <v>15</v>
      </c>
      <c r="H12" s="10">
        <v>19</v>
      </c>
      <c r="I12" s="9">
        <f t="shared" si="0"/>
        <v>48</v>
      </c>
      <c r="J12">
        <f t="shared" si="1"/>
        <v>0.31666666666666665</v>
      </c>
    </row>
    <row r="13" spans="1:10" ht="15.75" thickBot="1" x14ac:dyDescent="0.3">
      <c r="A13" s="61"/>
      <c r="B13" s="28">
        <v>73</v>
      </c>
      <c r="C13" s="29" t="s">
        <v>33</v>
      </c>
      <c r="D13" s="6"/>
      <c r="E13" s="7">
        <v>26</v>
      </c>
      <c r="F13" s="7">
        <v>11</v>
      </c>
      <c r="G13" s="7">
        <v>9</v>
      </c>
      <c r="H13" s="10">
        <v>0</v>
      </c>
      <c r="I13" s="9">
        <f t="shared" si="0"/>
        <v>46</v>
      </c>
      <c r="J13">
        <f t="shared" si="1"/>
        <v>0.25555555555555554</v>
      </c>
    </row>
    <row r="14" spans="1:10" ht="15.75" thickBot="1" x14ac:dyDescent="0.3">
      <c r="A14" s="61"/>
      <c r="B14" s="28">
        <v>12</v>
      </c>
      <c r="C14" s="33" t="s">
        <v>63</v>
      </c>
      <c r="D14" s="6"/>
      <c r="E14" s="7">
        <v>14</v>
      </c>
      <c r="F14" s="7">
        <v>12</v>
      </c>
      <c r="G14" s="7">
        <v>16</v>
      </c>
      <c r="H14" s="10">
        <v>16</v>
      </c>
      <c r="I14" s="9">
        <f t="shared" si="0"/>
        <v>46</v>
      </c>
      <c r="J14">
        <f t="shared" si="1"/>
        <v>0.32222222222222224</v>
      </c>
    </row>
    <row r="15" spans="1:10" ht="15.75" thickBot="1" x14ac:dyDescent="0.3">
      <c r="A15" s="61"/>
      <c r="B15" s="28">
        <v>64</v>
      </c>
      <c r="C15" s="35" t="s">
        <v>73</v>
      </c>
      <c r="D15" s="6"/>
      <c r="E15" s="7">
        <v>15</v>
      </c>
      <c r="F15" s="7">
        <v>17</v>
      </c>
      <c r="G15" s="7">
        <v>0</v>
      </c>
      <c r="H15" s="10">
        <v>0</v>
      </c>
      <c r="I15" s="9">
        <f t="shared" si="0"/>
        <v>32</v>
      </c>
      <c r="J15">
        <f t="shared" si="1"/>
        <v>0.17777777777777778</v>
      </c>
    </row>
    <row r="16" spans="1:10" ht="15.75" thickBot="1" x14ac:dyDescent="0.3">
      <c r="A16" s="61"/>
      <c r="B16" s="28">
        <v>297</v>
      </c>
      <c r="C16" s="33" t="s">
        <v>44</v>
      </c>
      <c r="E16" s="7">
        <v>8</v>
      </c>
      <c r="F16" s="7">
        <v>11</v>
      </c>
      <c r="G16" s="7">
        <v>11</v>
      </c>
      <c r="H16" s="10">
        <v>0</v>
      </c>
      <c r="I16" s="9">
        <f t="shared" si="0"/>
        <v>30</v>
      </c>
      <c r="J16">
        <f t="shared" si="1"/>
        <v>0.16666666666666666</v>
      </c>
    </row>
    <row r="17" spans="1:10" ht="15.75" thickBot="1" x14ac:dyDescent="0.3">
      <c r="A17" s="61"/>
      <c r="B17" s="28">
        <v>4</v>
      </c>
      <c r="C17" s="35" t="s">
        <v>81</v>
      </c>
      <c r="E17" s="7">
        <v>7</v>
      </c>
      <c r="F17" s="7">
        <v>0</v>
      </c>
      <c r="G17" s="7">
        <v>12</v>
      </c>
      <c r="H17" s="10">
        <v>11</v>
      </c>
      <c r="I17" s="9">
        <f t="shared" si="0"/>
        <v>30</v>
      </c>
      <c r="J17">
        <f t="shared" si="1"/>
        <v>0.16666666666666666</v>
      </c>
    </row>
    <row r="18" spans="1:10" ht="15.75" thickBot="1" x14ac:dyDescent="0.3">
      <c r="A18" s="61"/>
      <c r="B18" s="28">
        <v>247</v>
      </c>
      <c r="C18" s="29" t="s">
        <v>29</v>
      </c>
      <c r="D18" s="34"/>
      <c r="E18" s="7">
        <v>26</v>
      </c>
      <c r="F18" s="7">
        <v>0</v>
      </c>
      <c r="G18" s="7">
        <v>0</v>
      </c>
      <c r="H18" s="10">
        <v>0</v>
      </c>
      <c r="I18" s="9">
        <f t="shared" si="0"/>
        <v>26</v>
      </c>
      <c r="J18">
        <f t="shared" si="1"/>
        <v>0.14444444444444443</v>
      </c>
    </row>
    <row r="19" spans="1:10" ht="15.75" thickBot="1" x14ac:dyDescent="0.3">
      <c r="A19" s="61"/>
      <c r="B19" s="11">
        <v>447</v>
      </c>
      <c r="C19" s="12" t="s">
        <v>56</v>
      </c>
      <c r="D19" s="6"/>
      <c r="E19" s="7">
        <v>0</v>
      </c>
      <c r="F19" s="7">
        <v>24</v>
      </c>
      <c r="G19" s="7">
        <v>0</v>
      </c>
      <c r="H19" s="10">
        <v>0</v>
      </c>
      <c r="I19" s="9">
        <f t="shared" si="0"/>
        <v>24</v>
      </c>
      <c r="J19">
        <f t="shared" si="1"/>
        <v>0.13333333333333333</v>
      </c>
    </row>
    <row r="20" spans="1:10" ht="15.75" thickBot="1" x14ac:dyDescent="0.3">
      <c r="A20" s="61"/>
      <c r="B20" s="11">
        <v>1011</v>
      </c>
      <c r="C20" s="12" t="s">
        <v>82</v>
      </c>
      <c r="D20" s="6"/>
      <c r="E20" s="7">
        <v>19</v>
      </c>
      <c r="F20" s="7">
        <v>0</v>
      </c>
      <c r="G20" s="7">
        <v>0</v>
      </c>
      <c r="H20" s="10">
        <v>0</v>
      </c>
      <c r="I20" s="9">
        <f t="shared" si="0"/>
        <v>19</v>
      </c>
      <c r="J20">
        <f t="shared" si="1"/>
        <v>0.10555555555555556</v>
      </c>
    </row>
    <row r="21" spans="1:10" ht="15.75" thickBot="1" x14ac:dyDescent="0.3">
      <c r="B21" s="11">
        <v>151</v>
      </c>
      <c r="C21" s="12" t="s">
        <v>55</v>
      </c>
      <c r="D21" s="6"/>
      <c r="E21" s="7">
        <v>0</v>
      </c>
      <c r="F21" s="7">
        <v>0</v>
      </c>
      <c r="G21" s="7">
        <v>0</v>
      </c>
      <c r="H21" s="10">
        <v>19</v>
      </c>
      <c r="I21" s="9">
        <f t="shared" si="0"/>
        <v>19</v>
      </c>
    </row>
    <row r="22" spans="1:10" ht="15.75" thickBot="1" x14ac:dyDescent="0.3">
      <c r="B22" s="11">
        <v>28</v>
      </c>
      <c r="C22" s="12" t="s">
        <v>75</v>
      </c>
      <c r="D22" s="6"/>
      <c r="E22" s="7">
        <v>16</v>
      </c>
      <c r="F22" s="7">
        <v>0</v>
      </c>
      <c r="G22" s="7">
        <v>0</v>
      </c>
      <c r="H22" s="10">
        <v>0</v>
      </c>
      <c r="I22" s="9">
        <f t="shared" si="0"/>
        <v>16</v>
      </c>
    </row>
    <row r="23" spans="1:10" ht="15.75" thickBot="1" x14ac:dyDescent="0.3">
      <c r="B23" s="11">
        <v>425</v>
      </c>
      <c r="C23" s="39" t="s">
        <v>77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139</v>
      </c>
      <c r="C24" s="12" t="s">
        <v>28</v>
      </c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347</v>
      </c>
      <c r="C25" s="12" t="s">
        <v>30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276</v>
      </c>
      <c r="C26" s="12" t="s">
        <v>34</v>
      </c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</row>
    <row r="28" spans="1:10" x14ac:dyDescent="0.25">
      <c r="C28" s="6" t="s">
        <v>31</v>
      </c>
      <c r="E28" s="6">
        <f>COUNTIF(E2:E26,"&gt;0")</f>
        <v>18</v>
      </c>
      <c r="F28" s="6">
        <f t="shared" ref="F28:H28" si="2">COUNTIF(F2:F26,"&gt;0")</f>
        <v>14</v>
      </c>
      <c r="G28" s="6">
        <f t="shared" si="2"/>
        <v>15</v>
      </c>
      <c r="H28" s="6">
        <f t="shared" si="2"/>
        <v>12</v>
      </c>
    </row>
  </sheetData>
  <sortState ref="B2:I26">
    <sortCondition descending="1" ref="I2:I26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" sqref="B2:C30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45110</v>
      </c>
      <c r="F1" s="3">
        <v>45117</v>
      </c>
      <c r="G1" s="3">
        <v>45124</v>
      </c>
      <c r="H1" s="3">
        <v>45131</v>
      </c>
      <c r="I1" s="3">
        <v>45138</v>
      </c>
      <c r="J1" s="5"/>
    </row>
    <row r="2" spans="1:11" ht="15.75" customHeight="1" thickBot="1" x14ac:dyDescent="0.3">
      <c r="A2" s="61" t="s">
        <v>27</v>
      </c>
      <c r="B2" s="18">
        <v>117</v>
      </c>
      <c r="C2" s="19" t="s">
        <v>41</v>
      </c>
      <c r="D2" s="36"/>
      <c r="E2" s="8">
        <v>45</v>
      </c>
      <c r="F2" s="7">
        <v>41</v>
      </c>
      <c r="G2" s="8">
        <v>45</v>
      </c>
      <c r="H2" s="8">
        <v>44</v>
      </c>
      <c r="I2" s="50">
        <v>45</v>
      </c>
      <c r="J2" s="9">
        <f t="shared" ref="J2:J30" si="0">SUM(LARGE(E2:I2,1)+LARGE(E2:I2,2)+LARGE(E2:I2,3))</f>
        <v>135</v>
      </c>
      <c r="K2">
        <f t="shared" ref="K2:K20" si="1">SUM(E2:I2)/225</f>
        <v>0.97777777777777775</v>
      </c>
    </row>
    <row r="3" spans="1:11" ht="15.75" thickBot="1" x14ac:dyDescent="0.3">
      <c r="A3" s="61"/>
      <c r="B3" s="11">
        <v>817</v>
      </c>
      <c r="C3" s="12" t="s">
        <v>42</v>
      </c>
      <c r="D3" s="6"/>
      <c r="E3" s="7">
        <v>0</v>
      </c>
      <c r="F3" s="8">
        <v>41</v>
      </c>
      <c r="G3" s="7">
        <v>40</v>
      </c>
      <c r="H3" s="7">
        <v>43</v>
      </c>
      <c r="I3" s="10">
        <v>0</v>
      </c>
      <c r="J3" s="9">
        <f t="shared" si="0"/>
        <v>124</v>
      </c>
      <c r="K3">
        <f t="shared" si="1"/>
        <v>0.55111111111111111</v>
      </c>
    </row>
    <row r="4" spans="1:11" ht="15.75" thickBot="1" x14ac:dyDescent="0.3">
      <c r="A4" s="61"/>
      <c r="B4" s="11">
        <v>13</v>
      </c>
      <c r="C4" s="12" t="s">
        <v>2</v>
      </c>
      <c r="D4" s="6"/>
      <c r="E4" s="7">
        <v>39</v>
      </c>
      <c r="F4" s="7">
        <v>34</v>
      </c>
      <c r="G4" s="7">
        <v>32</v>
      </c>
      <c r="H4" s="7">
        <v>33</v>
      </c>
      <c r="I4" s="10">
        <v>36</v>
      </c>
      <c r="J4" s="9">
        <f t="shared" si="0"/>
        <v>109</v>
      </c>
      <c r="K4">
        <f t="shared" si="1"/>
        <v>0.77333333333333332</v>
      </c>
    </row>
    <row r="5" spans="1:11" ht="15.75" thickBot="1" x14ac:dyDescent="0.3">
      <c r="A5" s="61"/>
      <c r="B5" s="11">
        <v>199</v>
      </c>
      <c r="C5" s="12" t="s">
        <v>80</v>
      </c>
      <c r="D5" s="6"/>
      <c r="E5" s="7">
        <v>38</v>
      </c>
      <c r="F5" s="7">
        <v>28</v>
      </c>
      <c r="G5" s="7">
        <v>26</v>
      </c>
      <c r="H5" s="7">
        <v>30</v>
      </c>
      <c r="I5" s="10">
        <v>33</v>
      </c>
      <c r="J5" s="9">
        <f t="shared" si="0"/>
        <v>101</v>
      </c>
      <c r="K5">
        <f t="shared" si="1"/>
        <v>0.68888888888888888</v>
      </c>
    </row>
    <row r="6" spans="1:11" ht="15.75" thickBot="1" x14ac:dyDescent="0.3">
      <c r="A6" s="61"/>
      <c r="B6" s="11">
        <v>559</v>
      </c>
      <c r="C6" s="12" t="s">
        <v>47</v>
      </c>
      <c r="D6" s="41"/>
      <c r="E6" s="7">
        <v>29</v>
      </c>
      <c r="F6" s="7">
        <v>27</v>
      </c>
      <c r="G6" s="7">
        <v>0</v>
      </c>
      <c r="H6" s="7">
        <v>24</v>
      </c>
      <c r="I6" s="10">
        <v>29</v>
      </c>
      <c r="J6" s="9">
        <f t="shared" si="0"/>
        <v>85</v>
      </c>
      <c r="K6">
        <f t="shared" si="1"/>
        <v>0.48444444444444446</v>
      </c>
    </row>
    <row r="7" spans="1:11" ht="15.75" thickBot="1" x14ac:dyDescent="0.3">
      <c r="A7" s="61"/>
      <c r="B7" s="27">
        <v>73</v>
      </c>
      <c r="C7" s="46" t="s">
        <v>33</v>
      </c>
      <c r="D7" s="6"/>
      <c r="E7" s="7">
        <v>11</v>
      </c>
      <c r="F7" s="7">
        <v>28</v>
      </c>
      <c r="G7" s="7">
        <v>30</v>
      </c>
      <c r="H7" s="7">
        <v>23</v>
      </c>
      <c r="I7" s="10">
        <v>26</v>
      </c>
      <c r="J7" s="9">
        <f t="shared" si="0"/>
        <v>84</v>
      </c>
      <c r="K7">
        <f t="shared" si="1"/>
        <v>0.52444444444444449</v>
      </c>
    </row>
    <row r="8" spans="1:11" ht="15.75" thickBot="1" x14ac:dyDescent="0.3">
      <c r="A8" s="61"/>
      <c r="B8" s="28">
        <v>187</v>
      </c>
      <c r="C8" s="33" t="s">
        <v>79</v>
      </c>
      <c r="D8" s="6"/>
      <c r="E8" s="7">
        <v>0</v>
      </c>
      <c r="F8" s="7">
        <v>35</v>
      </c>
      <c r="G8" s="7">
        <v>0</v>
      </c>
      <c r="H8" s="7">
        <v>30</v>
      </c>
      <c r="I8" s="10">
        <v>0</v>
      </c>
      <c r="J8" s="9">
        <f t="shared" si="0"/>
        <v>65</v>
      </c>
      <c r="K8">
        <f t="shared" si="1"/>
        <v>0.28888888888888886</v>
      </c>
    </row>
    <row r="9" spans="1:11" ht="15.75" thickBot="1" x14ac:dyDescent="0.3">
      <c r="A9" s="61"/>
      <c r="B9" s="28">
        <v>12</v>
      </c>
      <c r="C9" s="33" t="s">
        <v>63</v>
      </c>
      <c r="E9" s="7">
        <v>28</v>
      </c>
      <c r="F9" s="7">
        <v>14</v>
      </c>
      <c r="G9" s="7">
        <v>14</v>
      </c>
      <c r="H9" s="7">
        <v>0</v>
      </c>
      <c r="I9" s="10">
        <v>22</v>
      </c>
      <c r="J9" s="9">
        <f t="shared" si="0"/>
        <v>64</v>
      </c>
      <c r="K9">
        <f t="shared" si="1"/>
        <v>0.34666666666666668</v>
      </c>
    </row>
    <row r="10" spans="1:11" ht="15.75" thickBot="1" x14ac:dyDescent="0.3">
      <c r="A10" s="61"/>
      <c r="B10" s="28">
        <v>197</v>
      </c>
      <c r="C10" s="33" t="s">
        <v>36</v>
      </c>
      <c r="D10" s="6"/>
      <c r="E10" s="7">
        <v>19</v>
      </c>
      <c r="F10" s="7">
        <v>16</v>
      </c>
      <c r="G10" s="7">
        <v>23</v>
      </c>
      <c r="H10" s="7">
        <v>19</v>
      </c>
      <c r="I10" s="10">
        <v>16</v>
      </c>
      <c r="J10" s="9">
        <f t="shared" si="0"/>
        <v>61</v>
      </c>
      <c r="K10">
        <f t="shared" si="1"/>
        <v>0.41333333333333333</v>
      </c>
    </row>
    <row r="11" spans="1:11" ht="15.75" thickBot="1" x14ac:dyDescent="0.3">
      <c r="A11" s="61"/>
      <c r="B11" s="28">
        <v>58</v>
      </c>
      <c r="C11" s="33" t="s">
        <v>48</v>
      </c>
      <c r="D11" s="6"/>
      <c r="E11" s="7">
        <v>0</v>
      </c>
      <c r="F11" s="7">
        <v>0</v>
      </c>
      <c r="G11" s="7">
        <v>0</v>
      </c>
      <c r="H11" s="7">
        <v>18</v>
      </c>
      <c r="I11" s="10">
        <v>43</v>
      </c>
      <c r="J11" s="9">
        <f t="shared" si="0"/>
        <v>61</v>
      </c>
      <c r="K11">
        <f t="shared" si="1"/>
        <v>0.27111111111111114</v>
      </c>
    </row>
    <row r="12" spans="1:11" ht="15.75" thickBot="1" x14ac:dyDescent="0.3">
      <c r="A12" s="61"/>
      <c r="B12" s="28">
        <v>30</v>
      </c>
      <c r="C12" s="29" t="s">
        <v>62</v>
      </c>
      <c r="D12" s="6"/>
      <c r="E12" s="7">
        <v>23</v>
      </c>
      <c r="F12" s="7">
        <v>11</v>
      </c>
      <c r="G12" s="7">
        <v>18</v>
      </c>
      <c r="H12" s="7">
        <v>0</v>
      </c>
      <c r="I12" s="10">
        <v>18</v>
      </c>
      <c r="J12" s="9">
        <f t="shared" si="0"/>
        <v>59</v>
      </c>
      <c r="K12">
        <f t="shared" si="1"/>
        <v>0.31111111111111112</v>
      </c>
    </row>
    <row r="13" spans="1:11" ht="15.75" thickBot="1" x14ac:dyDescent="0.3">
      <c r="A13" s="61"/>
      <c r="B13" s="28">
        <v>226</v>
      </c>
      <c r="C13" s="33" t="s">
        <v>46</v>
      </c>
      <c r="D13" s="6"/>
      <c r="E13" s="7">
        <v>16</v>
      </c>
      <c r="F13" s="7">
        <v>13</v>
      </c>
      <c r="G13" s="7">
        <v>12</v>
      </c>
      <c r="H13" s="7">
        <v>11</v>
      </c>
      <c r="I13" s="10">
        <v>16</v>
      </c>
      <c r="J13" s="9">
        <f t="shared" si="0"/>
        <v>45</v>
      </c>
      <c r="K13">
        <f t="shared" si="1"/>
        <v>0.30222222222222223</v>
      </c>
    </row>
    <row r="14" spans="1:11" ht="15.75" thickBot="1" x14ac:dyDescent="0.3">
      <c r="A14" s="61"/>
      <c r="B14" s="28">
        <v>297</v>
      </c>
      <c r="C14" s="33" t="s">
        <v>44</v>
      </c>
      <c r="D14" s="6"/>
      <c r="E14" s="7">
        <v>15</v>
      </c>
      <c r="F14" s="7">
        <v>12</v>
      </c>
      <c r="G14" s="7">
        <v>14</v>
      </c>
      <c r="H14" s="7">
        <v>11</v>
      </c>
      <c r="I14" s="10">
        <v>11</v>
      </c>
      <c r="J14" s="9">
        <f t="shared" si="0"/>
        <v>41</v>
      </c>
      <c r="K14">
        <f t="shared" si="1"/>
        <v>0.28000000000000003</v>
      </c>
    </row>
    <row r="15" spans="1:11" ht="15.75" thickBot="1" x14ac:dyDescent="0.3">
      <c r="A15" s="61"/>
      <c r="B15" s="28">
        <v>28</v>
      </c>
      <c r="C15" s="33" t="s">
        <v>75</v>
      </c>
      <c r="E15" s="7">
        <v>15</v>
      </c>
      <c r="F15" s="7">
        <v>0</v>
      </c>
      <c r="G15" s="7">
        <v>13</v>
      </c>
      <c r="H15" s="7">
        <v>12</v>
      </c>
      <c r="I15" s="10">
        <v>0</v>
      </c>
      <c r="J15" s="9">
        <f t="shared" si="0"/>
        <v>40</v>
      </c>
      <c r="K15">
        <f t="shared" si="1"/>
        <v>0.17777777777777778</v>
      </c>
    </row>
    <row r="16" spans="1:11" ht="15.75" thickBot="1" x14ac:dyDescent="0.3">
      <c r="A16" s="61"/>
      <c r="B16" s="28">
        <v>4</v>
      </c>
      <c r="C16" s="35" t="s">
        <v>81</v>
      </c>
      <c r="D16" s="6"/>
      <c r="E16" s="7">
        <v>0</v>
      </c>
      <c r="F16" s="7">
        <v>18</v>
      </c>
      <c r="G16" s="7">
        <v>0</v>
      </c>
      <c r="H16" s="7">
        <v>17</v>
      </c>
      <c r="I16" s="10">
        <v>0</v>
      </c>
      <c r="J16" s="9">
        <f t="shared" si="0"/>
        <v>35</v>
      </c>
      <c r="K16">
        <f t="shared" si="1"/>
        <v>0.15555555555555556</v>
      </c>
    </row>
    <row r="17" spans="1:11" ht="15.75" thickBot="1" x14ac:dyDescent="0.3">
      <c r="A17" s="61"/>
      <c r="B17" s="28">
        <v>338</v>
      </c>
      <c r="C17" s="33" t="s">
        <v>51</v>
      </c>
      <c r="D17" s="6"/>
      <c r="E17" s="7">
        <v>0</v>
      </c>
      <c r="F17" s="7">
        <v>0</v>
      </c>
      <c r="G17" s="7">
        <v>34</v>
      </c>
      <c r="H17" s="7">
        <v>0</v>
      </c>
      <c r="I17" s="10">
        <v>0</v>
      </c>
      <c r="J17" s="9">
        <f t="shared" si="0"/>
        <v>34</v>
      </c>
      <c r="K17">
        <f t="shared" si="1"/>
        <v>0.15111111111111111</v>
      </c>
    </row>
    <row r="18" spans="1:11" ht="15.75" thickBot="1" x14ac:dyDescent="0.3">
      <c r="A18" s="61"/>
      <c r="B18" s="28">
        <v>151</v>
      </c>
      <c r="C18" s="33" t="s">
        <v>55</v>
      </c>
      <c r="D18" s="6"/>
      <c r="E18" s="7">
        <v>33</v>
      </c>
      <c r="F18" s="7">
        <v>0</v>
      </c>
      <c r="G18" s="7">
        <v>0</v>
      </c>
      <c r="H18" s="7">
        <v>0</v>
      </c>
      <c r="I18" s="10">
        <v>0</v>
      </c>
      <c r="J18" s="9">
        <f t="shared" si="0"/>
        <v>33</v>
      </c>
      <c r="K18">
        <f t="shared" si="1"/>
        <v>0.14666666666666667</v>
      </c>
    </row>
    <row r="19" spans="1:11" ht="15.75" thickBot="1" x14ac:dyDescent="0.3">
      <c r="A19" s="61"/>
      <c r="B19" s="11">
        <v>64</v>
      </c>
      <c r="C19" s="39" t="s">
        <v>73</v>
      </c>
      <c r="D19" s="6"/>
      <c r="E19" s="7">
        <v>0</v>
      </c>
      <c r="F19" s="7">
        <v>0</v>
      </c>
      <c r="G19" s="7">
        <v>12</v>
      </c>
      <c r="H19" s="7">
        <v>15</v>
      </c>
      <c r="I19" s="10">
        <v>0</v>
      </c>
      <c r="J19" s="9">
        <f t="shared" si="0"/>
        <v>27</v>
      </c>
      <c r="K19">
        <f t="shared" si="1"/>
        <v>0.12</v>
      </c>
    </row>
    <row r="20" spans="1:11" ht="15.75" thickBot="1" x14ac:dyDescent="0.3">
      <c r="A20" s="61"/>
      <c r="B20" s="11">
        <v>515</v>
      </c>
      <c r="C20" s="12" t="s">
        <v>83</v>
      </c>
      <c r="E20" s="7">
        <v>9</v>
      </c>
      <c r="F20" s="7">
        <v>0</v>
      </c>
      <c r="G20" s="7">
        <v>15</v>
      </c>
      <c r="H20" s="7">
        <v>0</v>
      </c>
      <c r="I20" s="10">
        <v>0</v>
      </c>
      <c r="J20" s="9">
        <f t="shared" si="0"/>
        <v>24</v>
      </c>
      <c r="K20">
        <f t="shared" si="1"/>
        <v>0.10666666666666667</v>
      </c>
    </row>
    <row r="21" spans="1:11" ht="15.75" thickBot="1" x14ac:dyDescent="0.3">
      <c r="B21" s="11">
        <v>368</v>
      </c>
      <c r="C21" s="12" t="s">
        <v>86</v>
      </c>
      <c r="D21" s="40"/>
      <c r="E21" s="7">
        <v>0</v>
      </c>
      <c r="F21" s="7">
        <v>0</v>
      </c>
      <c r="G21" s="7">
        <v>0</v>
      </c>
      <c r="H21" s="7">
        <v>0</v>
      </c>
      <c r="I21" s="10">
        <v>16</v>
      </c>
      <c r="J21" s="9">
        <f t="shared" si="0"/>
        <v>16</v>
      </c>
    </row>
    <row r="22" spans="1:11" ht="15.75" thickBot="1" x14ac:dyDescent="0.3">
      <c r="B22" s="11">
        <v>9</v>
      </c>
      <c r="C22" s="12" t="s">
        <v>85</v>
      </c>
      <c r="D22" s="40"/>
      <c r="E22" s="7">
        <v>0</v>
      </c>
      <c r="F22" s="7">
        <v>0</v>
      </c>
      <c r="G22" s="7">
        <v>0</v>
      </c>
      <c r="H22" s="7">
        <v>0</v>
      </c>
      <c r="I22" s="10">
        <v>11</v>
      </c>
      <c r="J22" s="9">
        <f t="shared" si="0"/>
        <v>11</v>
      </c>
    </row>
    <row r="23" spans="1:11" ht="15.75" thickBot="1" x14ac:dyDescent="0.3">
      <c r="B23" s="11">
        <v>425</v>
      </c>
      <c r="C23" s="39" t="s">
        <v>77</v>
      </c>
      <c r="D23" s="34"/>
      <c r="E23" s="7">
        <v>10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10</v>
      </c>
    </row>
    <row r="24" spans="1:11" ht="15.75" thickBot="1" x14ac:dyDescent="0.3">
      <c r="B24" s="11">
        <v>678</v>
      </c>
      <c r="C24" s="12" t="s">
        <v>84</v>
      </c>
      <c r="E24" s="7">
        <v>0</v>
      </c>
      <c r="F24" s="7">
        <v>0</v>
      </c>
      <c r="G24" s="7">
        <v>0</v>
      </c>
      <c r="H24" s="7">
        <v>10</v>
      </c>
      <c r="I24" s="10">
        <v>0</v>
      </c>
      <c r="J24" s="9">
        <f t="shared" si="0"/>
        <v>10</v>
      </c>
    </row>
    <row r="25" spans="1:11" ht="15.75" thickBot="1" x14ac:dyDescent="0.3">
      <c r="B25" s="11">
        <v>69</v>
      </c>
      <c r="C25" s="12" t="s">
        <v>71</v>
      </c>
      <c r="D25" s="40"/>
      <c r="E25" s="7">
        <v>0</v>
      </c>
      <c r="F25" s="7">
        <v>0</v>
      </c>
      <c r="G25" s="7">
        <v>0</v>
      </c>
      <c r="H25" s="7">
        <v>0</v>
      </c>
      <c r="I25" s="10">
        <v>9</v>
      </c>
      <c r="J25" s="9">
        <f t="shared" si="0"/>
        <v>9</v>
      </c>
    </row>
    <row r="26" spans="1:11" ht="15.75" thickBot="1" x14ac:dyDescent="0.3">
      <c r="B26" s="11">
        <v>247</v>
      </c>
      <c r="C26" s="32" t="s">
        <v>29</v>
      </c>
      <c r="D26" s="6"/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9">
        <f t="shared" si="0"/>
        <v>0</v>
      </c>
    </row>
    <row r="27" spans="1:11" ht="15.75" thickBot="1" x14ac:dyDescent="0.3">
      <c r="B27" s="11">
        <v>447</v>
      </c>
      <c r="C27" s="12" t="s">
        <v>56</v>
      </c>
      <c r="D27" s="40"/>
      <c r="E27" s="7">
        <v>0</v>
      </c>
      <c r="F27" s="7">
        <v>0</v>
      </c>
      <c r="G27" s="7">
        <v>0</v>
      </c>
      <c r="H27" s="7">
        <v>0</v>
      </c>
      <c r="I27" s="10">
        <v>0</v>
      </c>
      <c r="J27" s="9">
        <f t="shared" si="0"/>
        <v>0</v>
      </c>
    </row>
    <row r="28" spans="1:11" ht="15.75" thickBot="1" x14ac:dyDescent="0.3">
      <c r="B28" s="11">
        <v>1011</v>
      </c>
      <c r="C28" s="12" t="s">
        <v>82</v>
      </c>
      <c r="D28" s="6"/>
      <c r="E28" s="7">
        <v>0</v>
      </c>
      <c r="F28" s="7">
        <v>0</v>
      </c>
      <c r="G28" s="7">
        <v>0</v>
      </c>
      <c r="H28" s="7">
        <v>0</v>
      </c>
      <c r="I28" s="10">
        <v>0</v>
      </c>
      <c r="J28" s="9">
        <f t="shared" si="0"/>
        <v>0</v>
      </c>
    </row>
    <row r="29" spans="1:11" ht="15.75" thickBot="1" x14ac:dyDescent="0.3">
      <c r="B29" s="11">
        <v>139</v>
      </c>
      <c r="C29" s="12" t="s">
        <v>28</v>
      </c>
      <c r="E29" s="7">
        <v>0</v>
      </c>
      <c r="F29" s="7">
        <v>0</v>
      </c>
      <c r="G29" s="7">
        <v>0</v>
      </c>
      <c r="H29" s="7">
        <v>0</v>
      </c>
      <c r="I29" s="10">
        <v>0</v>
      </c>
      <c r="J29" s="9">
        <f t="shared" si="0"/>
        <v>0</v>
      </c>
    </row>
    <row r="30" spans="1:11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7">
        <v>0</v>
      </c>
      <c r="H30" s="7">
        <v>0</v>
      </c>
      <c r="I30" s="10">
        <v>0</v>
      </c>
      <c r="J30" s="9">
        <f t="shared" si="0"/>
        <v>0</v>
      </c>
    </row>
    <row r="31" spans="1:11" x14ac:dyDescent="0.25">
      <c r="B31" s="34"/>
      <c r="C31" s="6"/>
      <c r="E31" s="57"/>
      <c r="F31" s="57"/>
      <c r="G31" s="57"/>
      <c r="H31" s="57"/>
      <c r="I31" s="57"/>
      <c r="J31" s="58"/>
    </row>
    <row r="32" spans="1:11" x14ac:dyDescent="0.25">
      <c r="C32" s="6" t="s">
        <v>31</v>
      </c>
      <c r="E32" s="6">
        <f>COUNTIF(E2:E30,"&gt;0")</f>
        <v>14</v>
      </c>
      <c r="F32" s="6">
        <f t="shared" ref="F32:I32" si="2">COUNTIF(F2:F30,"&gt;0")</f>
        <v>13</v>
      </c>
      <c r="G32" s="6">
        <f t="shared" si="2"/>
        <v>14</v>
      </c>
      <c r="H32" s="6">
        <f t="shared" si="2"/>
        <v>15</v>
      </c>
      <c r="I32" s="6">
        <f t="shared" si="2"/>
        <v>14</v>
      </c>
    </row>
  </sheetData>
  <sortState ref="B2:J30">
    <sortCondition descending="1" ref="J2:J30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4" sqref="B24:C25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9.25" thickBot="1" x14ac:dyDescent="0.3">
      <c r="A1" s="1"/>
      <c r="B1" s="2" t="s">
        <v>1</v>
      </c>
      <c r="C1" s="2" t="s">
        <v>0</v>
      </c>
      <c r="D1" s="1"/>
      <c r="E1" s="3">
        <v>45145</v>
      </c>
      <c r="F1" s="3" t="s">
        <v>76</v>
      </c>
      <c r="G1" s="3">
        <v>45159</v>
      </c>
      <c r="H1" s="48">
        <v>44801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6"/>
      <c r="E2" s="8">
        <v>44</v>
      </c>
      <c r="F2" s="7">
        <v>42</v>
      </c>
      <c r="G2" s="50">
        <v>45</v>
      </c>
      <c r="H2" s="22">
        <v>0</v>
      </c>
      <c r="I2" s="9">
        <f t="shared" ref="I2:I30" si="0">SUM(LARGE(E2:H2,1)+LARGE(E2:H2,2)+LARGE(E2:H2,3))</f>
        <v>131</v>
      </c>
      <c r="J2">
        <f t="shared" ref="J2:J24" si="1">SUM(E2:H2)/180</f>
        <v>0.72777777777777775</v>
      </c>
    </row>
    <row r="3" spans="1:10" ht="15.75" thickBot="1" x14ac:dyDescent="0.3">
      <c r="A3" s="61"/>
      <c r="B3" s="11">
        <v>13</v>
      </c>
      <c r="C3" s="12" t="s">
        <v>2</v>
      </c>
      <c r="D3" s="6"/>
      <c r="E3" s="7">
        <v>36</v>
      </c>
      <c r="F3" s="8">
        <v>38</v>
      </c>
      <c r="G3" s="10">
        <v>25</v>
      </c>
      <c r="H3" s="22">
        <v>0</v>
      </c>
      <c r="I3" s="9">
        <f t="shared" si="0"/>
        <v>99</v>
      </c>
      <c r="J3">
        <f t="shared" si="1"/>
        <v>0.55000000000000004</v>
      </c>
    </row>
    <row r="4" spans="1:10" ht="15.75" thickBot="1" x14ac:dyDescent="0.3">
      <c r="A4" s="61"/>
      <c r="B4" s="11">
        <v>559</v>
      </c>
      <c r="C4" s="12" t="s">
        <v>47</v>
      </c>
      <c r="D4" s="6"/>
      <c r="E4" s="7">
        <v>32</v>
      </c>
      <c r="F4" s="7">
        <v>35</v>
      </c>
      <c r="G4" s="10">
        <v>24</v>
      </c>
      <c r="H4" s="22">
        <v>0</v>
      </c>
      <c r="I4" s="9">
        <f t="shared" si="0"/>
        <v>91</v>
      </c>
      <c r="J4">
        <f t="shared" si="1"/>
        <v>0.50555555555555554</v>
      </c>
    </row>
    <row r="5" spans="1:10" ht="15.75" thickBot="1" x14ac:dyDescent="0.3">
      <c r="A5" s="61"/>
      <c r="B5" s="11">
        <v>226</v>
      </c>
      <c r="C5" s="12" t="s">
        <v>46</v>
      </c>
      <c r="E5" s="7">
        <v>17</v>
      </c>
      <c r="F5" s="7">
        <v>32</v>
      </c>
      <c r="G5" s="10">
        <v>38</v>
      </c>
      <c r="H5" s="22">
        <v>0</v>
      </c>
      <c r="I5" s="9">
        <f t="shared" si="0"/>
        <v>87</v>
      </c>
      <c r="J5">
        <f t="shared" si="1"/>
        <v>0.48333333333333334</v>
      </c>
    </row>
    <row r="6" spans="1:10" ht="15.75" thickBot="1" x14ac:dyDescent="0.3">
      <c r="A6" s="61"/>
      <c r="B6" s="11">
        <v>58</v>
      </c>
      <c r="C6" s="12" t="s">
        <v>48</v>
      </c>
      <c r="D6" s="6"/>
      <c r="E6" s="7">
        <v>42</v>
      </c>
      <c r="F6" s="7">
        <v>0</v>
      </c>
      <c r="G6" s="10">
        <v>33</v>
      </c>
      <c r="H6" s="22">
        <v>0</v>
      </c>
      <c r="I6" s="9">
        <f t="shared" si="0"/>
        <v>75</v>
      </c>
      <c r="J6">
        <f t="shared" si="1"/>
        <v>0.41666666666666669</v>
      </c>
    </row>
    <row r="7" spans="1:10" ht="15.75" thickBot="1" x14ac:dyDescent="0.3">
      <c r="A7" s="61"/>
      <c r="B7" s="27">
        <v>197</v>
      </c>
      <c r="C7" s="31" t="s">
        <v>36</v>
      </c>
      <c r="D7" s="6"/>
      <c r="E7" s="7">
        <v>11</v>
      </c>
      <c r="F7" s="7">
        <v>20</v>
      </c>
      <c r="G7" s="10">
        <v>22</v>
      </c>
      <c r="H7" s="22">
        <v>0</v>
      </c>
      <c r="I7" s="9">
        <f t="shared" si="0"/>
        <v>53</v>
      </c>
      <c r="J7">
        <f t="shared" si="1"/>
        <v>0.29444444444444445</v>
      </c>
    </row>
    <row r="8" spans="1:10" ht="15.75" thickBot="1" x14ac:dyDescent="0.3">
      <c r="A8" s="61"/>
      <c r="B8" s="28">
        <v>199</v>
      </c>
      <c r="C8" s="33" t="s">
        <v>80</v>
      </c>
      <c r="D8" s="6"/>
      <c r="E8" s="7">
        <v>0</v>
      </c>
      <c r="F8" s="7">
        <v>29</v>
      </c>
      <c r="G8" s="10">
        <v>24</v>
      </c>
      <c r="H8" s="22">
        <v>0</v>
      </c>
      <c r="I8" s="9">
        <f t="shared" si="0"/>
        <v>53</v>
      </c>
      <c r="J8">
        <f t="shared" si="1"/>
        <v>0.29444444444444445</v>
      </c>
    </row>
    <row r="9" spans="1:10" ht="15.75" thickBot="1" x14ac:dyDescent="0.3">
      <c r="A9" s="61"/>
      <c r="B9" s="28">
        <v>73</v>
      </c>
      <c r="C9" s="29" t="s">
        <v>33</v>
      </c>
      <c r="D9" s="6"/>
      <c r="E9" s="7">
        <v>26</v>
      </c>
      <c r="F9" s="7">
        <v>17</v>
      </c>
      <c r="G9" s="10">
        <v>0</v>
      </c>
      <c r="H9" s="22">
        <v>0</v>
      </c>
      <c r="I9" s="9">
        <f t="shared" si="0"/>
        <v>43</v>
      </c>
      <c r="J9">
        <f t="shared" si="1"/>
        <v>0.2388888888888889</v>
      </c>
    </row>
    <row r="10" spans="1:10" ht="15.75" thickBot="1" x14ac:dyDescent="0.3">
      <c r="A10" s="61"/>
      <c r="B10" s="28">
        <v>12</v>
      </c>
      <c r="C10" s="33" t="s">
        <v>63</v>
      </c>
      <c r="D10" s="6"/>
      <c r="E10" s="7">
        <v>29</v>
      </c>
      <c r="F10" s="7">
        <v>11</v>
      </c>
      <c r="G10" s="10">
        <v>0</v>
      </c>
      <c r="H10" s="22">
        <v>0</v>
      </c>
      <c r="I10" s="9">
        <f t="shared" si="0"/>
        <v>40</v>
      </c>
      <c r="J10">
        <f t="shared" si="1"/>
        <v>0.22222222222222221</v>
      </c>
    </row>
    <row r="11" spans="1:10" ht="15.75" thickBot="1" x14ac:dyDescent="0.3">
      <c r="A11" s="61"/>
      <c r="B11" s="28">
        <v>30</v>
      </c>
      <c r="C11" s="29" t="s">
        <v>62</v>
      </c>
      <c r="D11" s="6"/>
      <c r="E11" s="7">
        <v>16</v>
      </c>
      <c r="F11" s="7">
        <v>20</v>
      </c>
      <c r="G11" s="10">
        <v>0</v>
      </c>
      <c r="H11" s="22">
        <v>0</v>
      </c>
      <c r="I11" s="9">
        <f t="shared" si="0"/>
        <v>36</v>
      </c>
      <c r="J11">
        <f t="shared" si="1"/>
        <v>0.2</v>
      </c>
    </row>
    <row r="12" spans="1:10" ht="15.75" thickBot="1" x14ac:dyDescent="0.3">
      <c r="A12" s="61"/>
      <c r="B12" s="28">
        <v>187</v>
      </c>
      <c r="C12" s="33" t="s">
        <v>79</v>
      </c>
      <c r="D12" s="6"/>
      <c r="E12" s="7">
        <v>0</v>
      </c>
      <c r="F12" s="7">
        <v>36</v>
      </c>
      <c r="G12" s="10">
        <v>0</v>
      </c>
      <c r="H12" s="22">
        <v>0</v>
      </c>
      <c r="I12" s="9">
        <f t="shared" si="0"/>
        <v>36</v>
      </c>
      <c r="J12">
        <f t="shared" si="1"/>
        <v>0.2</v>
      </c>
    </row>
    <row r="13" spans="1:10" ht="15.75" thickBot="1" x14ac:dyDescent="0.3">
      <c r="A13" s="61"/>
      <c r="B13" s="28">
        <v>275</v>
      </c>
      <c r="C13" s="33" t="s">
        <v>88</v>
      </c>
      <c r="E13" s="7">
        <v>12</v>
      </c>
      <c r="F13" s="7">
        <v>20</v>
      </c>
      <c r="G13" s="10">
        <v>0</v>
      </c>
      <c r="H13" s="22">
        <v>0</v>
      </c>
      <c r="I13" s="9">
        <f t="shared" si="0"/>
        <v>32</v>
      </c>
      <c r="J13">
        <f t="shared" si="1"/>
        <v>0.17777777777777778</v>
      </c>
    </row>
    <row r="14" spans="1:10" ht="15.75" thickBot="1" x14ac:dyDescent="0.3">
      <c r="A14" s="61"/>
      <c r="B14" s="28">
        <v>297</v>
      </c>
      <c r="C14" s="33" t="s">
        <v>44</v>
      </c>
      <c r="D14" s="6"/>
      <c r="E14" s="7">
        <v>12</v>
      </c>
      <c r="F14" s="7">
        <v>0</v>
      </c>
      <c r="G14" s="10">
        <v>16</v>
      </c>
      <c r="H14" s="22">
        <v>0</v>
      </c>
      <c r="I14" s="9">
        <f t="shared" si="0"/>
        <v>28</v>
      </c>
      <c r="J14">
        <f t="shared" si="1"/>
        <v>0.15555555555555556</v>
      </c>
    </row>
    <row r="15" spans="1:10" ht="15.75" thickBot="1" x14ac:dyDescent="0.3">
      <c r="A15" s="61"/>
      <c r="B15" s="28">
        <v>817</v>
      </c>
      <c r="C15" s="33" t="s">
        <v>42</v>
      </c>
      <c r="D15" s="6"/>
      <c r="E15" s="7">
        <v>26</v>
      </c>
      <c r="F15" s="7">
        <v>0</v>
      </c>
      <c r="G15" s="10">
        <v>0</v>
      </c>
      <c r="H15" s="22">
        <v>0</v>
      </c>
      <c r="I15" s="9">
        <f t="shared" si="0"/>
        <v>26</v>
      </c>
      <c r="J15">
        <f t="shared" si="1"/>
        <v>0.14444444444444443</v>
      </c>
    </row>
    <row r="16" spans="1:10" ht="15.75" thickBot="1" x14ac:dyDescent="0.3">
      <c r="A16" s="61"/>
      <c r="B16" s="28">
        <v>678</v>
      </c>
      <c r="C16" s="33" t="s">
        <v>84</v>
      </c>
      <c r="D16" s="6"/>
      <c r="E16" s="7">
        <v>17</v>
      </c>
      <c r="F16" s="7">
        <v>0</v>
      </c>
      <c r="G16" s="10">
        <v>0</v>
      </c>
      <c r="H16" s="22">
        <v>0</v>
      </c>
      <c r="I16" s="9">
        <f t="shared" si="0"/>
        <v>17</v>
      </c>
      <c r="J16">
        <f t="shared" si="1"/>
        <v>9.4444444444444442E-2</v>
      </c>
    </row>
    <row r="17" spans="1:10" ht="15.75" thickBot="1" x14ac:dyDescent="0.3">
      <c r="A17" s="61"/>
      <c r="B17" s="28">
        <v>4</v>
      </c>
      <c r="C17" s="35" t="s">
        <v>81</v>
      </c>
      <c r="E17" s="7">
        <v>0</v>
      </c>
      <c r="F17" s="7">
        <v>12</v>
      </c>
      <c r="G17" s="10">
        <v>0</v>
      </c>
      <c r="H17" s="22">
        <v>0</v>
      </c>
      <c r="I17" s="9">
        <f t="shared" si="0"/>
        <v>12</v>
      </c>
      <c r="J17">
        <f t="shared" si="1"/>
        <v>6.6666666666666666E-2</v>
      </c>
    </row>
    <row r="18" spans="1:10" ht="15.75" thickBot="1" x14ac:dyDescent="0.3">
      <c r="A18" s="61"/>
      <c r="B18" s="28">
        <v>28</v>
      </c>
      <c r="C18" s="33" t="s">
        <v>75</v>
      </c>
      <c r="E18" s="7">
        <v>10</v>
      </c>
      <c r="F18" s="7">
        <v>0</v>
      </c>
      <c r="G18" s="10">
        <v>0</v>
      </c>
      <c r="H18" s="22">
        <v>0</v>
      </c>
      <c r="I18" s="9">
        <f t="shared" si="0"/>
        <v>10</v>
      </c>
      <c r="J18">
        <f t="shared" si="1"/>
        <v>5.5555555555555552E-2</v>
      </c>
    </row>
    <row r="19" spans="1:10" ht="15.75" thickBot="1" x14ac:dyDescent="0.3">
      <c r="A19" s="61"/>
      <c r="B19" s="11">
        <v>64</v>
      </c>
      <c r="C19" s="39" t="s">
        <v>73</v>
      </c>
      <c r="D19" s="6"/>
      <c r="E19" s="7">
        <v>9</v>
      </c>
      <c r="F19" s="7">
        <v>0</v>
      </c>
      <c r="G19" s="10">
        <v>0</v>
      </c>
      <c r="H19" s="22">
        <v>0</v>
      </c>
      <c r="I19" s="9">
        <f t="shared" si="0"/>
        <v>9</v>
      </c>
      <c r="J19">
        <f t="shared" si="1"/>
        <v>0.05</v>
      </c>
    </row>
    <row r="20" spans="1:10" ht="15.75" thickBot="1" x14ac:dyDescent="0.3">
      <c r="A20" s="61"/>
      <c r="B20" s="11">
        <v>338</v>
      </c>
      <c r="C20" s="12" t="s">
        <v>51</v>
      </c>
      <c r="E20" s="7">
        <v>0</v>
      </c>
      <c r="F20" s="7">
        <v>0</v>
      </c>
      <c r="G20" s="10">
        <v>0</v>
      </c>
      <c r="H20" s="22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1"/>
      <c r="B21" s="11">
        <v>151</v>
      </c>
      <c r="C21" s="12" t="s">
        <v>55</v>
      </c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61"/>
      <c r="B22" s="11">
        <v>515</v>
      </c>
      <c r="C22" s="12" t="s">
        <v>66</v>
      </c>
      <c r="D22" s="6"/>
      <c r="E22" s="7">
        <v>0</v>
      </c>
      <c r="F22" s="7">
        <v>0</v>
      </c>
      <c r="G22" s="10">
        <v>0</v>
      </c>
      <c r="H22" s="22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61"/>
      <c r="B23" s="11">
        <v>368</v>
      </c>
      <c r="C23" s="12" t="s">
        <v>86</v>
      </c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61"/>
      <c r="B24" s="11">
        <v>9</v>
      </c>
      <c r="C24" s="12" t="s">
        <v>85</v>
      </c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425</v>
      </c>
      <c r="C25" s="39" t="s">
        <v>77</v>
      </c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si="0"/>
        <v>0</v>
      </c>
    </row>
    <row r="26" spans="1:10" ht="15.75" thickBot="1" x14ac:dyDescent="0.3">
      <c r="B26" s="11">
        <v>69</v>
      </c>
      <c r="C26" s="12" t="s">
        <v>71</v>
      </c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0"/>
        <v>0</v>
      </c>
    </row>
    <row r="27" spans="1:10" ht="15.75" thickBot="1" x14ac:dyDescent="0.3">
      <c r="B27" s="11">
        <v>247</v>
      </c>
      <c r="C27" s="32" t="s">
        <v>29</v>
      </c>
      <c r="E27" s="7">
        <v>0</v>
      </c>
      <c r="F27" s="7">
        <v>0</v>
      </c>
      <c r="G27" s="10">
        <v>0</v>
      </c>
      <c r="H27" s="22">
        <v>0</v>
      </c>
      <c r="I27" s="9">
        <f t="shared" si="0"/>
        <v>0</v>
      </c>
    </row>
    <row r="28" spans="1:10" ht="15.75" thickBot="1" x14ac:dyDescent="0.3">
      <c r="B28" s="11">
        <v>447</v>
      </c>
      <c r="C28" s="12" t="s">
        <v>56</v>
      </c>
      <c r="E28" s="7">
        <v>0</v>
      </c>
      <c r="F28" s="7">
        <v>0</v>
      </c>
      <c r="G28" s="10">
        <v>0</v>
      </c>
      <c r="H28" s="22">
        <v>0</v>
      </c>
      <c r="I28" s="9">
        <f t="shared" si="0"/>
        <v>0</v>
      </c>
    </row>
    <row r="29" spans="1:10" ht="15.75" thickBot="1" x14ac:dyDescent="0.3">
      <c r="B29" s="11">
        <v>1011</v>
      </c>
      <c r="C29" s="12" t="s">
        <v>82</v>
      </c>
      <c r="D29" s="34"/>
      <c r="E29" s="7">
        <v>0</v>
      </c>
      <c r="F29" s="7">
        <v>0</v>
      </c>
      <c r="G29" s="10">
        <v>0</v>
      </c>
      <c r="H29" s="22">
        <v>0</v>
      </c>
      <c r="I29" s="9">
        <f t="shared" si="0"/>
        <v>0</v>
      </c>
    </row>
    <row r="30" spans="1:10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10">
        <v>0</v>
      </c>
      <c r="H30" s="22">
        <v>0</v>
      </c>
      <c r="I30" s="9">
        <f t="shared" si="0"/>
        <v>0</v>
      </c>
    </row>
    <row r="32" spans="1:10" x14ac:dyDescent="0.25">
      <c r="E32" s="6">
        <f>COUNTIF(E2:E30,"&gt;0")</f>
        <v>15</v>
      </c>
      <c r="F32" s="6">
        <f t="shared" ref="F32:G32" si="2">COUNTIF(F2:F30,"&gt;0")</f>
        <v>12</v>
      </c>
      <c r="G32" s="6">
        <f t="shared" si="2"/>
        <v>8</v>
      </c>
    </row>
  </sheetData>
  <sortState ref="B2:I30">
    <sortCondition descending="1" ref="I2:I3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2" sqref="B2:C2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45173</v>
      </c>
      <c r="F1" s="3">
        <v>45180</v>
      </c>
      <c r="G1" s="3">
        <v>45187</v>
      </c>
      <c r="H1" s="3">
        <v>45194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8">
        <v>45</v>
      </c>
      <c r="F2" s="7">
        <v>42</v>
      </c>
      <c r="G2" s="8">
        <v>45</v>
      </c>
      <c r="H2" s="7">
        <v>42</v>
      </c>
      <c r="I2" s="9">
        <f t="shared" ref="I2:I25" si="0">SUM(LARGE(E2:H2,1)+LARGE(E2:H2,2)+LARGE(E2:H2,3))</f>
        <v>132</v>
      </c>
      <c r="J2">
        <f t="shared" ref="J2:J22" si="1">SUM(E2:H2)/180</f>
        <v>0.96666666666666667</v>
      </c>
    </row>
    <row r="3" spans="1:10" ht="15.75" thickBot="1" x14ac:dyDescent="0.3">
      <c r="A3" s="61"/>
      <c r="B3" s="11">
        <v>817</v>
      </c>
      <c r="C3" s="12" t="s">
        <v>42</v>
      </c>
      <c r="D3" s="6"/>
      <c r="E3" s="7">
        <v>36</v>
      </c>
      <c r="F3" s="8">
        <v>44</v>
      </c>
      <c r="G3" s="7">
        <v>41</v>
      </c>
      <c r="H3" s="8">
        <v>40</v>
      </c>
      <c r="I3" s="9">
        <f t="shared" si="0"/>
        <v>125</v>
      </c>
      <c r="J3">
        <f t="shared" si="1"/>
        <v>0.89444444444444449</v>
      </c>
    </row>
    <row r="4" spans="1:10" ht="15.75" thickBot="1" x14ac:dyDescent="0.3">
      <c r="A4" s="61"/>
      <c r="B4" s="11">
        <v>559</v>
      </c>
      <c r="C4" s="12" t="s">
        <v>47</v>
      </c>
      <c r="D4" s="6"/>
      <c r="E4" s="7">
        <v>19</v>
      </c>
      <c r="F4" s="7">
        <v>0</v>
      </c>
      <c r="G4" s="7">
        <v>34</v>
      </c>
      <c r="H4" s="7">
        <v>33</v>
      </c>
      <c r="I4" s="9">
        <f t="shared" si="0"/>
        <v>86</v>
      </c>
      <c r="J4">
        <f t="shared" si="1"/>
        <v>0.4777777777777778</v>
      </c>
    </row>
    <row r="5" spans="1:10" ht="15.75" thickBot="1" x14ac:dyDescent="0.3">
      <c r="A5" s="61"/>
      <c r="B5" s="11">
        <v>13</v>
      </c>
      <c r="C5" s="12" t="s">
        <v>2</v>
      </c>
      <c r="D5" s="6"/>
      <c r="E5" s="7">
        <v>23</v>
      </c>
      <c r="F5" s="7">
        <v>22</v>
      </c>
      <c r="G5" s="7">
        <v>34</v>
      </c>
      <c r="H5" s="7">
        <v>25</v>
      </c>
      <c r="I5" s="9">
        <f t="shared" si="0"/>
        <v>82</v>
      </c>
      <c r="J5">
        <f t="shared" si="1"/>
        <v>0.57777777777777772</v>
      </c>
    </row>
    <row r="6" spans="1:10" ht="15.75" thickBot="1" x14ac:dyDescent="0.3">
      <c r="A6" s="61"/>
      <c r="B6" s="11">
        <v>226</v>
      </c>
      <c r="C6" s="12" t="s">
        <v>46</v>
      </c>
      <c r="D6" s="6"/>
      <c r="E6" s="7">
        <v>28</v>
      </c>
      <c r="F6" s="7">
        <v>24</v>
      </c>
      <c r="G6" s="7">
        <v>28</v>
      </c>
      <c r="H6" s="7">
        <v>23</v>
      </c>
      <c r="I6" s="9">
        <f t="shared" si="0"/>
        <v>80</v>
      </c>
      <c r="J6">
        <f t="shared" si="1"/>
        <v>0.57222222222222219</v>
      </c>
    </row>
    <row r="7" spans="1:10" ht="15.75" thickBot="1" x14ac:dyDescent="0.3">
      <c r="A7" s="61"/>
      <c r="B7" s="27">
        <v>199</v>
      </c>
      <c r="C7" s="31" t="s">
        <v>80</v>
      </c>
      <c r="D7" s="6"/>
      <c r="E7" s="7">
        <v>25</v>
      </c>
      <c r="F7" s="7">
        <v>31</v>
      </c>
      <c r="G7" s="7">
        <v>20</v>
      </c>
      <c r="H7" s="7">
        <v>22</v>
      </c>
      <c r="I7" s="9">
        <f t="shared" si="0"/>
        <v>78</v>
      </c>
      <c r="J7">
        <f t="shared" si="1"/>
        <v>0.5444444444444444</v>
      </c>
    </row>
    <row r="8" spans="1:10" ht="15.75" thickBot="1" x14ac:dyDescent="0.3">
      <c r="A8" s="61"/>
      <c r="B8" s="28">
        <v>58</v>
      </c>
      <c r="C8" s="33" t="s">
        <v>48</v>
      </c>
      <c r="D8" s="6"/>
      <c r="E8" s="7">
        <v>34</v>
      </c>
      <c r="F8" s="7">
        <v>0</v>
      </c>
      <c r="G8" s="7">
        <v>28</v>
      </c>
      <c r="H8" s="7">
        <v>11</v>
      </c>
      <c r="I8" s="9">
        <f t="shared" si="0"/>
        <v>73</v>
      </c>
      <c r="J8">
        <f t="shared" si="1"/>
        <v>0.40555555555555556</v>
      </c>
    </row>
    <row r="9" spans="1:10" ht="15.75" thickBot="1" x14ac:dyDescent="0.3">
      <c r="A9" s="61"/>
      <c r="B9" s="28">
        <v>73</v>
      </c>
      <c r="C9" s="29" t="s">
        <v>33</v>
      </c>
      <c r="D9" s="6"/>
      <c r="E9" s="7">
        <v>16</v>
      </c>
      <c r="F9" s="7">
        <v>35</v>
      </c>
      <c r="G9" s="7">
        <v>18</v>
      </c>
      <c r="H9" s="7">
        <v>13</v>
      </c>
      <c r="I9" s="9">
        <f t="shared" si="0"/>
        <v>69</v>
      </c>
      <c r="J9">
        <f t="shared" si="1"/>
        <v>0.45555555555555555</v>
      </c>
    </row>
    <row r="10" spans="1:10" ht="15.75" thickBot="1" x14ac:dyDescent="0.3">
      <c r="A10" s="61"/>
      <c r="B10" s="28">
        <v>30</v>
      </c>
      <c r="C10" s="29" t="s">
        <v>62</v>
      </c>
      <c r="D10" s="6"/>
      <c r="E10" s="7">
        <v>0</v>
      </c>
      <c r="F10" s="7">
        <v>27</v>
      </c>
      <c r="G10" s="7">
        <v>22</v>
      </c>
      <c r="H10" s="7">
        <v>12</v>
      </c>
      <c r="I10" s="9">
        <f t="shared" si="0"/>
        <v>61</v>
      </c>
      <c r="J10">
        <f t="shared" si="1"/>
        <v>0.33888888888888891</v>
      </c>
    </row>
    <row r="11" spans="1:10" ht="15.75" thickBot="1" x14ac:dyDescent="0.3">
      <c r="A11" s="61"/>
      <c r="B11" s="28">
        <v>197</v>
      </c>
      <c r="C11" s="33" t="s">
        <v>36</v>
      </c>
      <c r="D11" s="6"/>
      <c r="E11" s="7">
        <v>16</v>
      </c>
      <c r="F11" s="7">
        <v>28</v>
      </c>
      <c r="G11" s="7">
        <v>12</v>
      </c>
      <c r="H11" s="7">
        <v>11</v>
      </c>
      <c r="I11" s="9">
        <f t="shared" si="0"/>
        <v>56</v>
      </c>
      <c r="J11">
        <f t="shared" si="1"/>
        <v>0.37222222222222223</v>
      </c>
    </row>
    <row r="12" spans="1:10" ht="15.75" thickBot="1" x14ac:dyDescent="0.3">
      <c r="A12" s="61"/>
      <c r="B12" s="28">
        <v>12</v>
      </c>
      <c r="C12" s="33" t="s">
        <v>63</v>
      </c>
      <c r="D12" s="6"/>
      <c r="E12" s="7">
        <v>0</v>
      </c>
      <c r="F12" s="7">
        <v>20</v>
      </c>
      <c r="G12" s="7">
        <v>15</v>
      </c>
      <c r="H12" s="7">
        <v>14</v>
      </c>
      <c r="I12" s="9">
        <f t="shared" si="0"/>
        <v>49</v>
      </c>
      <c r="J12">
        <f t="shared" si="1"/>
        <v>0.2722222222222222</v>
      </c>
    </row>
    <row r="13" spans="1:10" ht="15.75" thickBot="1" x14ac:dyDescent="0.3">
      <c r="A13" s="61"/>
      <c r="B13" s="28">
        <v>546</v>
      </c>
      <c r="C13" s="33" t="s">
        <v>89</v>
      </c>
      <c r="E13" s="7">
        <v>0</v>
      </c>
      <c r="F13" s="7">
        <v>0</v>
      </c>
      <c r="G13" s="7">
        <v>0</v>
      </c>
      <c r="H13" s="7">
        <v>38</v>
      </c>
      <c r="I13" s="9">
        <f t="shared" si="0"/>
        <v>38</v>
      </c>
      <c r="J13">
        <f t="shared" si="1"/>
        <v>0.21111111111111111</v>
      </c>
    </row>
    <row r="14" spans="1:10" ht="15.75" thickBot="1" x14ac:dyDescent="0.3">
      <c r="A14" s="61"/>
      <c r="B14" s="28">
        <v>338</v>
      </c>
      <c r="C14" s="33" t="s">
        <v>51</v>
      </c>
      <c r="D14" s="6"/>
      <c r="E14" s="7">
        <v>0</v>
      </c>
      <c r="F14" s="7">
        <v>0</v>
      </c>
      <c r="G14" s="7">
        <v>0</v>
      </c>
      <c r="H14" s="7">
        <v>30</v>
      </c>
      <c r="I14" s="9">
        <f t="shared" si="0"/>
        <v>30</v>
      </c>
      <c r="J14">
        <f t="shared" si="1"/>
        <v>0.16666666666666666</v>
      </c>
    </row>
    <row r="15" spans="1:10" ht="15.75" thickBot="1" x14ac:dyDescent="0.3">
      <c r="A15" s="61"/>
      <c r="B15" s="28">
        <v>297</v>
      </c>
      <c r="C15" s="33" t="s">
        <v>44</v>
      </c>
      <c r="D15" s="6"/>
      <c r="E15" s="7">
        <v>0</v>
      </c>
      <c r="F15" s="7">
        <v>0</v>
      </c>
      <c r="G15" s="7">
        <v>0</v>
      </c>
      <c r="H15" s="7">
        <v>13</v>
      </c>
      <c r="I15" s="9">
        <f t="shared" si="0"/>
        <v>13</v>
      </c>
      <c r="J15">
        <f t="shared" si="1"/>
        <v>7.2222222222222215E-2</v>
      </c>
    </row>
    <row r="16" spans="1:10" ht="15.75" thickBot="1" x14ac:dyDescent="0.3">
      <c r="A16" s="61"/>
      <c r="B16" s="28">
        <v>187</v>
      </c>
      <c r="C16" s="33" t="s">
        <v>79</v>
      </c>
      <c r="D16" s="41"/>
      <c r="E16" s="7">
        <v>0</v>
      </c>
      <c r="F16" s="7">
        <v>0</v>
      </c>
      <c r="G16" s="7">
        <v>0</v>
      </c>
      <c r="H16" s="7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61"/>
      <c r="B17" s="28">
        <v>275</v>
      </c>
      <c r="C17" s="33" t="s">
        <v>88</v>
      </c>
      <c r="D17" s="6"/>
      <c r="E17" s="7">
        <v>0</v>
      </c>
      <c r="F17" s="7">
        <v>0</v>
      </c>
      <c r="G17" s="7">
        <v>0</v>
      </c>
      <c r="H17" s="7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61"/>
      <c r="B18" s="28">
        <v>678</v>
      </c>
      <c r="C18" s="33" t="s">
        <v>84</v>
      </c>
      <c r="E18" s="7">
        <v>0</v>
      </c>
      <c r="F18" s="7">
        <v>0</v>
      </c>
      <c r="G18" s="7">
        <v>0</v>
      </c>
      <c r="H18" s="7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61"/>
      <c r="B19" s="11">
        <v>4</v>
      </c>
      <c r="C19" s="39" t="s">
        <v>81</v>
      </c>
      <c r="D19" s="40"/>
      <c r="E19" s="7">
        <v>0</v>
      </c>
      <c r="F19" s="7">
        <v>0</v>
      </c>
      <c r="G19" s="7">
        <v>0</v>
      </c>
      <c r="H19" s="7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1"/>
      <c r="B20" s="11">
        <v>28</v>
      </c>
      <c r="C20" s="12" t="s">
        <v>75</v>
      </c>
      <c r="D20" s="6"/>
      <c r="E20" s="7">
        <v>0</v>
      </c>
      <c r="F20" s="7">
        <v>0</v>
      </c>
      <c r="G20" s="7">
        <v>0</v>
      </c>
      <c r="H20" s="7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1"/>
      <c r="B21" s="11">
        <v>64</v>
      </c>
      <c r="C21" s="39" t="s">
        <v>73</v>
      </c>
      <c r="E21" s="7">
        <v>0</v>
      </c>
      <c r="F21" s="7">
        <v>0</v>
      </c>
      <c r="G21" s="7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61"/>
      <c r="B22" s="11">
        <v>151</v>
      </c>
      <c r="C22" s="12" t="s">
        <v>55</v>
      </c>
      <c r="D22" s="41"/>
      <c r="E22" s="7">
        <v>0</v>
      </c>
      <c r="F22" s="7">
        <v>0</v>
      </c>
      <c r="G22" s="7">
        <v>0</v>
      </c>
      <c r="H22" s="7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B23" s="11">
        <v>515</v>
      </c>
      <c r="C23" s="12" t="s">
        <v>66</v>
      </c>
      <c r="D23" s="6"/>
      <c r="E23" s="7">
        <v>0</v>
      </c>
      <c r="F23" s="7">
        <v>0</v>
      </c>
      <c r="G23" s="7">
        <v>0</v>
      </c>
      <c r="H23" s="7">
        <v>0</v>
      </c>
      <c r="I23" s="9">
        <f t="shared" si="0"/>
        <v>0</v>
      </c>
    </row>
    <row r="24" spans="1:10" ht="15.75" thickBot="1" x14ac:dyDescent="0.3">
      <c r="B24" s="11">
        <v>368</v>
      </c>
      <c r="C24" s="12" t="s">
        <v>86</v>
      </c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</row>
    <row r="25" spans="1:10" ht="15.75" thickBot="1" x14ac:dyDescent="0.3">
      <c r="B25" s="11">
        <v>425</v>
      </c>
      <c r="C25" s="39" t="s">
        <v>77</v>
      </c>
      <c r="D25" s="34"/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</row>
    <row r="27" spans="1:10" x14ac:dyDescent="0.25">
      <c r="C27" s="6" t="s">
        <v>31</v>
      </c>
      <c r="E27" s="6">
        <f>COUNTIF(E2:E23,"&gt;0")</f>
        <v>9</v>
      </c>
      <c r="F27" s="6">
        <f>COUNTIF(F2:F23,"&gt;0")</f>
        <v>9</v>
      </c>
      <c r="G27" s="6">
        <f>COUNTIF(G2:G23,"&gt;0")</f>
        <v>11</v>
      </c>
      <c r="H27" s="6">
        <f>COUNTIF(H2:H25,"&gt;0")</f>
        <v>14</v>
      </c>
    </row>
  </sheetData>
  <sortState ref="B2:I25">
    <sortCondition descending="1" ref="I2:I25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2" sqref="B2:C25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45201</v>
      </c>
      <c r="F1" s="3">
        <v>45208</v>
      </c>
      <c r="G1" s="3">
        <v>45215</v>
      </c>
      <c r="H1" s="3">
        <v>45222</v>
      </c>
      <c r="I1" s="21">
        <v>45229</v>
      </c>
      <c r="J1" s="5"/>
    </row>
    <row r="2" spans="1:11" ht="15.75" customHeight="1" thickBot="1" x14ac:dyDescent="0.3">
      <c r="A2" s="61" t="s">
        <v>27</v>
      </c>
      <c r="B2" s="18">
        <v>117</v>
      </c>
      <c r="C2" s="19" t="s">
        <v>41</v>
      </c>
      <c r="D2" s="6"/>
      <c r="E2" s="8">
        <v>45</v>
      </c>
      <c r="F2" s="7">
        <v>0</v>
      </c>
      <c r="G2" s="8">
        <v>45</v>
      </c>
      <c r="H2" s="7">
        <v>42</v>
      </c>
      <c r="I2" s="50">
        <v>45</v>
      </c>
      <c r="J2" s="9">
        <f t="shared" ref="J2:J25" si="0">SUM(LARGE(E2:I2,1)+LARGE(E2:I2,2)+LARGE(E2:I2,3))</f>
        <v>135</v>
      </c>
      <c r="K2">
        <f t="shared" ref="K2:K20" si="1">SUM(E2:I2)/225</f>
        <v>0.78666666666666663</v>
      </c>
    </row>
    <row r="3" spans="1:11" ht="15.75" thickBot="1" x14ac:dyDescent="0.3">
      <c r="A3" s="61"/>
      <c r="B3" s="11">
        <v>13</v>
      </c>
      <c r="C3" s="12" t="s">
        <v>2</v>
      </c>
      <c r="D3" s="6"/>
      <c r="E3" s="7">
        <v>43</v>
      </c>
      <c r="F3" s="7">
        <v>42</v>
      </c>
      <c r="G3" s="7">
        <v>41</v>
      </c>
      <c r="H3" s="7">
        <v>31</v>
      </c>
      <c r="I3" s="10">
        <v>29</v>
      </c>
      <c r="J3" s="9">
        <f t="shared" si="0"/>
        <v>126</v>
      </c>
      <c r="K3">
        <f t="shared" si="1"/>
        <v>0.82666666666666666</v>
      </c>
    </row>
    <row r="4" spans="1:11" ht="15.75" thickBot="1" x14ac:dyDescent="0.3">
      <c r="A4" s="61"/>
      <c r="B4" s="11">
        <v>58</v>
      </c>
      <c r="C4" s="12" t="s">
        <v>48</v>
      </c>
      <c r="D4" s="6"/>
      <c r="E4" s="7">
        <v>27</v>
      </c>
      <c r="F4" s="7">
        <v>0</v>
      </c>
      <c r="G4" s="7">
        <v>0</v>
      </c>
      <c r="H4" s="8">
        <v>43</v>
      </c>
      <c r="I4" s="10">
        <v>38</v>
      </c>
      <c r="J4" s="9">
        <f t="shared" si="0"/>
        <v>108</v>
      </c>
      <c r="K4">
        <f t="shared" si="1"/>
        <v>0.48</v>
      </c>
    </row>
    <row r="5" spans="1:11" ht="15.75" thickBot="1" x14ac:dyDescent="0.3">
      <c r="A5" s="61"/>
      <c r="B5" s="11">
        <v>559</v>
      </c>
      <c r="C5" s="12" t="s">
        <v>47</v>
      </c>
      <c r="E5" s="7">
        <v>33</v>
      </c>
      <c r="F5" s="7">
        <v>34</v>
      </c>
      <c r="G5" s="7">
        <v>0</v>
      </c>
      <c r="H5" s="7">
        <v>35</v>
      </c>
      <c r="I5" s="10">
        <v>36</v>
      </c>
      <c r="J5" s="9">
        <f t="shared" si="0"/>
        <v>105</v>
      </c>
      <c r="K5">
        <f t="shared" si="1"/>
        <v>0.61333333333333329</v>
      </c>
    </row>
    <row r="6" spans="1:11" ht="15.75" thickBot="1" x14ac:dyDescent="0.3">
      <c r="A6" s="61"/>
      <c r="B6" s="11">
        <v>30</v>
      </c>
      <c r="C6" s="32" t="s">
        <v>62</v>
      </c>
      <c r="D6" s="6"/>
      <c r="E6" s="7">
        <v>22</v>
      </c>
      <c r="F6" s="7">
        <v>0</v>
      </c>
      <c r="G6" s="7">
        <v>19</v>
      </c>
      <c r="H6" s="7">
        <v>34</v>
      </c>
      <c r="I6" s="10">
        <v>37</v>
      </c>
      <c r="J6" s="9">
        <f t="shared" si="0"/>
        <v>93</v>
      </c>
      <c r="K6">
        <f t="shared" si="1"/>
        <v>0.49777777777777776</v>
      </c>
    </row>
    <row r="7" spans="1:11" ht="15.75" thickBot="1" x14ac:dyDescent="0.3">
      <c r="A7" s="61"/>
      <c r="B7" s="27">
        <v>199</v>
      </c>
      <c r="C7" s="31" t="s">
        <v>80</v>
      </c>
      <c r="D7" s="6"/>
      <c r="E7" s="7">
        <v>0</v>
      </c>
      <c r="F7" s="7">
        <v>26</v>
      </c>
      <c r="G7" s="7">
        <v>35</v>
      </c>
      <c r="H7" s="7">
        <v>26</v>
      </c>
      <c r="I7" s="10">
        <v>26</v>
      </c>
      <c r="J7" s="9">
        <f t="shared" si="0"/>
        <v>87</v>
      </c>
      <c r="K7">
        <f t="shared" si="1"/>
        <v>0.50222222222222224</v>
      </c>
    </row>
    <row r="8" spans="1:11" ht="15.75" thickBot="1" x14ac:dyDescent="0.3">
      <c r="A8" s="61"/>
      <c r="B8" s="28">
        <v>12</v>
      </c>
      <c r="C8" s="33" t="s">
        <v>63</v>
      </c>
      <c r="D8" s="6"/>
      <c r="E8" s="7">
        <v>0</v>
      </c>
      <c r="F8" s="7">
        <v>0</v>
      </c>
      <c r="G8" s="7">
        <v>29</v>
      </c>
      <c r="H8" s="7">
        <v>25</v>
      </c>
      <c r="I8" s="10">
        <v>27</v>
      </c>
      <c r="J8" s="9">
        <f t="shared" si="0"/>
        <v>81</v>
      </c>
      <c r="K8">
        <f t="shared" si="1"/>
        <v>0.36</v>
      </c>
    </row>
    <row r="9" spans="1:11" ht="15.75" thickBot="1" x14ac:dyDescent="0.3">
      <c r="A9" s="61"/>
      <c r="B9" s="28">
        <v>73</v>
      </c>
      <c r="C9" s="29" t="s">
        <v>33</v>
      </c>
      <c r="E9" s="7">
        <v>26</v>
      </c>
      <c r="F9" s="7">
        <v>27</v>
      </c>
      <c r="G9" s="7">
        <v>0</v>
      </c>
      <c r="H9" s="7">
        <v>13</v>
      </c>
      <c r="I9" s="10">
        <v>16</v>
      </c>
      <c r="J9" s="9">
        <f t="shared" si="0"/>
        <v>69</v>
      </c>
      <c r="K9">
        <f t="shared" si="1"/>
        <v>0.36444444444444446</v>
      </c>
    </row>
    <row r="10" spans="1:11" ht="15.75" thickBot="1" x14ac:dyDescent="0.3">
      <c r="A10" s="61"/>
      <c r="B10" s="28">
        <v>197</v>
      </c>
      <c r="C10" s="33" t="s">
        <v>36</v>
      </c>
      <c r="D10" s="6"/>
      <c r="E10" s="7">
        <v>18</v>
      </c>
      <c r="F10" s="7">
        <v>18</v>
      </c>
      <c r="G10" s="7">
        <v>23</v>
      </c>
      <c r="H10" s="7">
        <v>0</v>
      </c>
      <c r="I10" s="10">
        <v>16</v>
      </c>
      <c r="J10" s="9">
        <f t="shared" si="0"/>
        <v>59</v>
      </c>
      <c r="K10">
        <f t="shared" si="1"/>
        <v>0.33333333333333331</v>
      </c>
    </row>
    <row r="11" spans="1:11" ht="15.75" thickBot="1" x14ac:dyDescent="0.3">
      <c r="A11" s="61"/>
      <c r="B11" s="28">
        <v>226</v>
      </c>
      <c r="C11" s="33" t="s">
        <v>46</v>
      </c>
      <c r="E11" s="7">
        <v>17</v>
      </c>
      <c r="F11" s="7">
        <v>21</v>
      </c>
      <c r="G11" s="7">
        <v>0</v>
      </c>
      <c r="H11" s="7">
        <v>21</v>
      </c>
      <c r="I11" s="10">
        <v>12</v>
      </c>
      <c r="J11" s="9">
        <f t="shared" si="0"/>
        <v>59</v>
      </c>
      <c r="K11">
        <f t="shared" si="1"/>
        <v>0.31555555555555553</v>
      </c>
    </row>
    <row r="12" spans="1:11" ht="15.75" thickBot="1" x14ac:dyDescent="0.3">
      <c r="A12" s="61"/>
      <c r="B12" s="28">
        <v>187</v>
      </c>
      <c r="C12" s="33" t="s">
        <v>79</v>
      </c>
      <c r="D12" s="6"/>
      <c r="E12" s="7">
        <v>0</v>
      </c>
      <c r="F12" s="8">
        <v>44</v>
      </c>
      <c r="G12" s="7">
        <v>0</v>
      </c>
      <c r="H12" s="7">
        <v>0</v>
      </c>
      <c r="I12" s="10">
        <v>0</v>
      </c>
      <c r="J12" s="9">
        <f t="shared" si="0"/>
        <v>44</v>
      </c>
      <c r="K12">
        <f t="shared" si="1"/>
        <v>0.19555555555555557</v>
      </c>
    </row>
    <row r="13" spans="1:11" ht="15.75" thickBot="1" x14ac:dyDescent="0.3">
      <c r="A13" s="61"/>
      <c r="B13" s="28">
        <v>275</v>
      </c>
      <c r="C13" s="33" t="s">
        <v>88</v>
      </c>
      <c r="D13" s="6"/>
      <c r="E13" s="7">
        <v>21</v>
      </c>
      <c r="F13" s="7">
        <v>0</v>
      </c>
      <c r="G13" s="7">
        <v>0</v>
      </c>
      <c r="H13" s="7">
        <v>0</v>
      </c>
      <c r="I13" s="10">
        <v>17</v>
      </c>
      <c r="J13" s="9">
        <f t="shared" si="0"/>
        <v>38</v>
      </c>
      <c r="K13">
        <f t="shared" si="1"/>
        <v>0.16888888888888889</v>
      </c>
    </row>
    <row r="14" spans="1:11" ht="15.75" thickBot="1" x14ac:dyDescent="0.3">
      <c r="A14" s="61"/>
      <c r="B14" s="28">
        <v>817</v>
      </c>
      <c r="C14" s="33" t="s">
        <v>42</v>
      </c>
      <c r="D14" s="6"/>
      <c r="E14" s="7">
        <v>37</v>
      </c>
      <c r="F14" s="7">
        <v>0</v>
      </c>
      <c r="G14" s="7">
        <v>0</v>
      </c>
      <c r="H14" s="7">
        <v>0</v>
      </c>
      <c r="I14" s="10">
        <v>0</v>
      </c>
      <c r="J14" s="9">
        <f t="shared" si="0"/>
        <v>37</v>
      </c>
      <c r="K14">
        <f t="shared" si="1"/>
        <v>0.16444444444444445</v>
      </c>
    </row>
    <row r="15" spans="1:11" ht="15.75" thickBot="1" x14ac:dyDescent="0.3">
      <c r="A15" s="61"/>
      <c r="B15" s="28">
        <v>297</v>
      </c>
      <c r="C15" s="33" t="s">
        <v>44</v>
      </c>
      <c r="D15" s="6"/>
      <c r="E15" s="7">
        <v>0</v>
      </c>
      <c r="F15" s="7">
        <v>0</v>
      </c>
      <c r="G15" s="7">
        <v>20</v>
      </c>
      <c r="H15" s="7">
        <v>13</v>
      </c>
      <c r="I15" s="10">
        <v>0</v>
      </c>
      <c r="J15" s="9">
        <f t="shared" si="0"/>
        <v>33</v>
      </c>
      <c r="K15">
        <f t="shared" si="1"/>
        <v>0.14666666666666667</v>
      </c>
    </row>
    <row r="16" spans="1:11" ht="15.75" thickBot="1" x14ac:dyDescent="0.3">
      <c r="A16" s="61"/>
      <c r="B16" s="28">
        <v>28</v>
      </c>
      <c r="C16" s="33" t="s">
        <v>75</v>
      </c>
      <c r="D16" s="6"/>
      <c r="E16" s="7">
        <v>0</v>
      </c>
      <c r="F16" s="7">
        <v>0</v>
      </c>
      <c r="G16" s="7">
        <v>0</v>
      </c>
      <c r="H16" s="7">
        <v>14</v>
      </c>
      <c r="I16" s="10">
        <v>0</v>
      </c>
      <c r="J16" s="9">
        <f t="shared" si="0"/>
        <v>14</v>
      </c>
      <c r="K16">
        <f t="shared" si="1"/>
        <v>6.222222222222222E-2</v>
      </c>
    </row>
    <row r="17" spans="1:11" ht="15.75" thickBot="1" x14ac:dyDescent="0.3">
      <c r="A17" s="61"/>
      <c r="B17" s="28">
        <v>12</v>
      </c>
      <c r="C17" s="33" t="s">
        <v>90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13</v>
      </c>
      <c r="J17" s="9">
        <f t="shared" si="0"/>
        <v>13</v>
      </c>
      <c r="K17">
        <f t="shared" si="1"/>
        <v>5.7777777777777775E-2</v>
      </c>
    </row>
    <row r="18" spans="1:11" ht="15.75" thickBot="1" x14ac:dyDescent="0.3">
      <c r="A18" s="61"/>
      <c r="B18" s="28">
        <v>64</v>
      </c>
      <c r="C18" s="35" t="s">
        <v>73</v>
      </c>
      <c r="D18" s="6"/>
      <c r="E18" s="7">
        <v>0</v>
      </c>
      <c r="F18" s="7">
        <v>0</v>
      </c>
      <c r="G18" s="7">
        <v>0</v>
      </c>
      <c r="H18" s="7">
        <v>11</v>
      </c>
      <c r="I18" s="10">
        <v>0</v>
      </c>
      <c r="J18" s="9">
        <f t="shared" si="0"/>
        <v>11</v>
      </c>
      <c r="K18">
        <f t="shared" si="1"/>
        <v>4.8888888888888891E-2</v>
      </c>
    </row>
    <row r="19" spans="1:11" ht="15.75" thickBot="1" x14ac:dyDescent="0.3">
      <c r="A19" s="61"/>
      <c r="B19" s="11">
        <v>546</v>
      </c>
      <c r="C19" s="12" t="s">
        <v>89</v>
      </c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61"/>
      <c r="B20" s="11">
        <v>338</v>
      </c>
      <c r="C20" s="12" t="s">
        <v>51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61"/>
      <c r="B21" s="11">
        <v>678</v>
      </c>
      <c r="C21" s="12" t="s">
        <v>84</v>
      </c>
      <c r="D21" s="6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0"/>
        <v>0</v>
      </c>
    </row>
    <row r="22" spans="1:11" ht="15.75" thickBot="1" x14ac:dyDescent="0.3">
      <c r="A22" s="61"/>
      <c r="B22" s="11">
        <v>4</v>
      </c>
      <c r="C22" s="39" t="s">
        <v>81</v>
      </c>
      <c r="D22" s="6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0"/>
        <v>0</v>
      </c>
      <c r="K22">
        <f t="shared" ref="K22" si="2">SUM(E22:I22)/225</f>
        <v>0</v>
      </c>
    </row>
    <row r="23" spans="1:11" ht="15.75" thickBot="1" x14ac:dyDescent="0.3">
      <c r="B23" s="11">
        <v>151</v>
      </c>
      <c r="C23" s="12" t="s">
        <v>55</v>
      </c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0</v>
      </c>
    </row>
    <row r="24" spans="1:11" ht="15.75" thickBot="1" x14ac:dyDescent="0.3">
      <c r="B24" s="11">
        <v>368</v>
      </c>
      <c r="C24" s="12" t="s">
        <v>86</v>
      </c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si="0"/>
        <v>0</v>
      </c>
    </row>
    <row r="25" spans="1:11" ht="15.75" thickBot="1" x14ac:dyDescent="0.3">
      <c r="B25" s="11">
        <v>425</v>
      </c>
      <c r="C25" s="39" t="s">
        <v>77</v>
      </c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0"/>
        <v>0</v>
      </c>
    </row>
    <row r="27" spans="1:11" x14ac:dyDescent="0.25">
      <c r="C27" s="6" t="s">
        <v>31</v>
      </c>
      <c r="E27" s="6">
        <f>COUNTIF(E2:E22,"&gt;0")</f>
        <v>10</v>
      </c>
      <c r="F27" s="6">
        <f>COUNTIF(F2:F22,"&gt;0")</f>
        <v>7</v>
      </c>
      <c r="G27" s="6">
        <f>COUNTIF(G2:G22,"&gt;0")</f>
        <v>7</v>
      </c>
      <c r="H27" s="6">
        <f>COUNTIF(H2:H22,"&gt;0")</f>
        <v>12</v>
      </c>
      <c r="I27" s="6">
        <f>COUNTIF(I2:I22,"&gt;0")</f>
        <v>12</v>
      </c>
    </row>
  </sheetData>
  <sortState ref="B2:J25">
    <sortCondition descending="1" ref="J2:J25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2" sqref="B2:C2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45236</v>
      </c>
      <c r="F1" s="3">
        <v>45243</v>
      </c>
      <c r="G1" s="3">
        <v>45250</v>
      </c>
      <c r="H1" s="4">
        <v>45257</v>
      </c>
      <c r="I1" s="5"/>
    </row>
    <row r="2" spans="1:10" ht="15.75" customHeight="1" thickBot="1" x14ac:dyDescent="0.3">
      <c r="A2" s="61" t="s">
        <v>27</v>
      </c>
      <c r="B2" s="18">
        <v>347</v>
      </c>
      <c r="C2" s="19" t="s">
        <v>30</v>
      </c>
      <c r="D2" s="16"/>
      <c r="E2" s="7">
        <v>39</v>
      </c>
      <c r="F2" s="8">
        <v>42</v>
      </c>
      <c r="G2" s="7">
        <v>0</v>
      </c>
      <c r="H2" s="50">
        <v>44</v>
      </c>
      <c r="I2" s="9">
        <f t="shared" ref="I2:I25" si="0">SUM(LARGE(E2:H2,1)+LARGE(E2:H2,2)+LARGE(E2:H2,3))</f>
        <v>125</v>
      </c>
      <c r="J2">
        <f t="shared" ref="J2:J20" si="1">SUM(E2:H2)/180</f>
        <v>0.69444444444444442</v>
      </c>
    </row>
    <row r="3" spans="1:10" ht="15.75" thickBot="1" x14ac:dyDescent="0.3">
      <c r="A3" s="61"/>
      <c r="B3" s="11">
        <v>117</v>
      </c>
      <c r="C3" s="12" t="s">
        <v>41</v>
      </c>
      <c r="D3" s="6"/>
      <c r="E3" s="8">
        <v>41</v>
      </c>
      <c r="F3" s="7">
        <v>30</v>
      </c>
      <c r="G3" s="8">
        <v>44</v>
      </c>
      <c r="H3" s="10">
        <v>0</v>
      </c>
      <c r="I3" s="9">
        <f t="shared" si="0"/>
        <v>115</v>
      </c>
      <c r="J3">
        <f t="shared" si="1"/>
        <v>0.63888888888888884</v>
      </c>
    </row>
    <row r="4" spans="1:10" ht="15.75" thickBot="1" x14ac:dyDescent="0.3">
      <c r="A4" s="61"/>
      <c r="B4" s="11">
        <v>199</v>
      </c>
      <c r="C4" s="12" t="s">
        <v>80</v>
      </c>
      <c r="D4" s="6"/>
      <c r="E4" s="7">
        <v>22</v>
      </c>
      <c r="F4" s="7">
        <v>31</v>
      </c>
      <c r="G4" s="7">
        <v>40</v>
      </c>
      <c r="H4" s="10">
        <v>29</v>
      </c>
      <c r="I4" s="9">
        <f t="shared" si="0"/>
        <v>100</v>
      </c>
      <c r="J4">
        <f t="shared" si="1"/>
        <v>0.67777777777777781</v>
      </c>
    </row>
    <row r="5" spans="1:10" ht="15.75" thickBot="1" x14ac:dyDescent="0.3">
      <c r="A5" s="61"/>
      <c r="B5" s="11">
        <v>559</v>
      </c>
      <c r="C5" s="12" t="s">
        <v>47</v>
      </c>
      <c r="D5" s="6"/>
      <c r="E5" s="7">
        <v>31</v>
      </c>
      <c r="F5" s="7">
        <v>26</v>
      </c>
      <c r="G5" s="7">
        <v>0</v>
      </c>
      <c r="H5" s="10">
        <v>39</v>
      </c>
      <c r="I5" s="9">
        <f t="shared" si="0"/>
        <v>96</v>
      </c>
      <c r="J5">
        <f t="shared" si="1"/>
        <v>0.53333333333333333</v>
      </c>
    </row>
    <row r="6" spans="1:10" ht="15.75" thickBot="1" x14ac:dyDescent="0.3">
      <c r="A6" s="61"/>
      <c r="B6" s="11">
        <v>13</v>
      </c>
      <c r="C6" s="12" t="s">
        <v>2</v>
      </c>
      <c r="D6" s="6"/>
      <c r="E6" s="7">
        <v>32</v>
      </c>
      <c r="F6" s="7">
        <v>24</v>
      </c>
      <c r="G6" s="7">
        <v>29</v>
      </c>
      <c r="H6" s="10">
        <v>32</v>
      </c>
      <c r="I6" s="9">
        <f t="shared" si="0"/>
        <v>93</v>
      </c>
      <c r="J6">
        <f t="shared" si="1"/>
        <v>0.65</v>
      </c>
    </row>
    <row r="7" spans="1:10" ht="15.75" thickBot="1" x14ac:dyDescent="0.3">
      <c r="A7" s="61"/>
      <c r="B7" s="27">
        <v>12</v>
      </c>
      <c r="C7" s="31" t="s">
        <v>63</v>
      </c>
      <c r="D7" s="6"/>
      <c r="E7" s="7">
        <v>24</v>
      </c>
      <c r="F7" s="7">
        <v>18</v>
      </c>
      <c r="G7" s="7">
        <v>30</v>
      </c>
      <c r="H7" s="10">
        <v>27</v>
      </c>
      <c r="I7" s="9">
        <f t="shared" si="0"/>
        <v>81</v>
      </c>
      <c r="J7">
        <f t="shared" si="1"/>
        <v>0.55000000000000004</v>
      </c>
    </row>
    <row r="8" spans="1:10" ht="15.75" thickBot="1" x14ac:dyDescent="0.3">
      <c r="A8" s="61"/>
      <c r="B8" s="28">
        <v>58</v>
      </c>
      <c r="C8" s="33" t="s">
        <v>48</v>
      </c>
      <c r="D8" s="6"/>
      <c r="E8" s="7">
        <v>0</v>
      </c>
      <c r="F8" s="7">
        <v>35</v>
      </c>
      <c r="G8" s="7">
        <v>37</v>
      </c>
      <c r="H8" s="10">
        <v>8</v>
      </c>
      <c r="I8" s="9">
        <f t="shared" si="0"/>
        <v>80</v>
      </c>
      <c r="J8">
        <f t="shared" si="1"/>
        <v>0.44444444444444442</v>
      </c>
    </row>
    <row r="9" spans="1:10" ht="15.75" thickBot="1" x14ac:dyDescent="0.3">
      <c r="A9" s="61"/>
      <c r="B9" s="28">
        <v>187</v>
      </c>
      <c r="C9" s="33" t="s">
        <v>79</v>
      </c>
      <c r="D9" s="6"/>
      <c r="E9" s="7">
        <v>0</v>
      </c>
      <c r="F9" s="7">
        <v>0</v>
      </c>
      <c r="G9" s="7">
        <v>29</v>
      </c>
      <c r="H9" s="10">
        <v>37</v>
      </c>
      <c r="I9" s="9">
        <f t="shared" si="0"/>
        <v>66</v>
      </c>
      <c r="J9">
        <f t="shared" si="1"/>
        <v>0.36666666666666664</v>
      </c>
    </row>
    <row r="10" spans="1:10" ht="15.75" thickBot="1" x14ac:dyDescent="0.3">
      <c r="A10" s="61"/>
      <c r="B10" s="28">
        <v>226</v>
      </c>
      <c r="C10" s="33" t="s">
        <v>46</v>
      </c>
      <c r="D10" s="6"/>
      <c r="E10" s="7">
        <v>20</v>
      </c>
      <c r="F10" s="7">
        <v>11</v>
      </c>
      <c r="G10" s="7">
        <v>24</v>
      </c>
      <c r="H10" s="10">
        <v>19</v>
      </c>
      <c r="I10" s="9">
        <f t="shared" si="0"/>
        <v>63</v>
      </c>
      <c r="J10">
        <f t="shared" si="1"/>
        <v>0.41111111111111109</v>
      </c>
    </row>
    <row r="11" spans="1:10" ht="15.75" thickBot="1" x14ac:dyDescent="0.3">
      <c r="A11" s="61"/>
      <c r="B11" s="28">
        <v>30</v>
      </c>
      <c r="C11" s="29" t="s">
        <v>62</v>
      </c>
      <c r="D11" s="6"/>
      <c r="E11" s="7">
        <v>19</v>
      </c>
      <c r="F11" s="7">
        <v>18</v>
      </c>
      <c r="G11" s="7">
        <v>25</v>
      </c>
      <c r="H11" s="10">
        <v>17</v>
      </c>
      <c r="I11" s="9">
        <f t="shared" si="0"/>
        <v>62</v>
      </c>
      <c r="J11">
        <f t="shared" si="1"/>
        <v>0.43888888888888888</v>
      </c>
    </row>
    <row r="12" spans="1:10" ht="15.75" thickBot="1" x14ac:dyDescent="0.3">
      <c r="A12" s="61"/>
      <c r="B12" s="28">
        <v>197</v>
      </c>
      <c r="C12" s="33" t="s">
        <v>36</v>
      </c>
      <c r="D12" s="6"/>
      <c r="E12" s="7">
        <v>14</v>
      </c>
      <c r="F12" s="7">
        <v>18</v>
      </c>
      <c r="G12" s="7">
        <v>14</v>
      </c>
      <c r="H12" s="10">
        <v>11</v>
      </c>
      <c r="I12" s="9">
        <f t="shared" si="0"/>
        <v>46</v>
      </c>
      <c r="J12">
        <f t="shared" si="1"/>
        <v>0.31666666666666665</v>
      </c>
    </row>
    <row r="13" spans="1:10" ht="15.75" thickBot="1" x14ac:dyDescent="0.3">
      <c r="A13" s="61"/>
      <c r="B13" s="28">
        <v>77</v>
      </c>
      <c r="C13" s="33" t="s">
        <v>69</v>
      </c>
      <c r="E13" s="7">
        <v>0</v>
      </c>
      <c r="F13" s="7">
        <v>42</v>
      </c>
      <c r="G13" s="7">
        <v>0</v>
      </c>
      <c r="H13" s="10">
        <v>0</v>
      </c>
      <c r="I13" s="9">
        <f t="shared" si="0"/>
        <v>42</v>
      </c>
      <c r="J13">
        <f t="shared" si="1"/>
        <v>0.23333333333333334</v>
      </c>
    </row>
    <row r="14" spans="1:10" ht="15.75" thickBot="1" x14ac:dyDescent="0.3">
      <c r="A14" s="61"/>
      <c r="B14" s="28">
        <v>275</v>
      </c>
      <c r="C14" s="33" t="s">
        <v>88</v>
      </c>
      <c r="E14" s="7">
        <v>0</v>
      </c>
      <c r="F14" s="7">
        <v>19</v>
      </c>
      <c r="G14" s="7">
        <v>0</v>
      </c>
      <c r="H14" s="10">
        <v>21</v>
      </c>
      <c r="I14" s="9">
        <f t="shared" si="0"/>
        <v>40</v>
      </c>
      <c r="J14">
        <f t="shared" si="1"/>
        <v>0.22222222222222221</v>
      </c>
    </row>
    <row r="15" spans="1:10" ht="15.75" thickBot="1" x14ac:dyDescent="0.3">
      <c r="A15" s="61"/>
      <c r="B15" s="28">
        <v>447</v>
      </c>
      <c r="C15" s="33" t="s">
        <v>56</v>
      </c>
      <c r="D15" s="6"/>
      <c r="E15" s="7">
        <v>0</v>
      </c>
      <c r="F15" s="7">
        <v>32</v>
      </c>
      <c r="G15" s="7">
        <v>0</v>
      </c>
      <c r="H15" s="10">
        <v>0</v>
      </c>
      <c r="I15" s="9">
        <f t="shared" si="0"/>
        <v>32</v>
      </c>
      <c r="J15">
        <f t="shared" si="1"/>
        <v>0.17777777777777778</v>
      </c>
    </row>
    <row r="16" spans="1:10" ht="15.75" thickBot="1" x14ac:dyDescent="0.3">
      <c r="A16" s="61"/>
      <c r="B16" s="28">
        <v>12</v>
      </c>
      <c r="C16" s="33" t="s">
        <v>90</v>
      </c>
      <c r="E16" s="7">
        <v>0</v>
      </c>
      <c r="F16" s="7">
        <v>13</v>
      </c>
      <c r="G16" s="7">
        <v>0</v>
      </c>
      <c r="H16" s="10">
        <v>14</v>
      </c>
      <c r="I16" s="9">
        <f t="shared" si="0"/>
        <v>27</v>
      </c>
      <c r="J16">
        <f t="shared" si="1"/>
        <v>0.15</v>
      </c>
    </row>
    <row r="17" spans="1:10" ht="15.75" thickBot="1" x14ac:dyDescent="0.3">
      <c r="A17" s="61"/>
      <c r="B17" s="28">
        <v>817</v>
      </c>
      <c r="C17" s="33" t="s">
        <v>42</v>
      </c>
      <c r="E17" s="7">
        <v>0</v>
      </c>
      <c r="F17" s="7">
        <v>0</v>
      </c>
      <c r="G17" s="7">
        <v>0</v>
      </c>
      <c r="H17" s="10">
        <v>24</v>
      </c>
      <c r="I17" s="9">
        <f t="shared" si="0"/>
        <v>24</v>
      </c>
      <c r="J17">
        <f t="shared" si="1"/>
        <v>0.13333333333333333</v>
      </c>
    </row>
    <row r="18" spans="1:10" ht="15.75" thickBot="1" x14ac:dyDescent="0.3">
      <c r="A18" s="61"/>
      <c r="B18" s="28">
        <v>2</v>
      </c>
      <c r="C18" s="33" t="s">
        <v>91</v>
      </c>
      <c r="E18" s="7">
        <v>0</v>
      </c>
      <c r="F18" s="7">
        <v>10</v>
      </c>
      <c r="G18" s="7">
        <v>0</v>
      </c>
      <c r="H18" s="10">
        <v>9</v>
      </c>
      <c r="I18" s="9">
        <f t="shared" si="0"/>
        <v>19</v>
      </c>
      <c r="J18">
        <f t="shared" si="1"/>
        <v>0.10555555555555556</v>
      </c>
    </row>
    <row r="19" spans="1:10" ht="15.75" thickBot="1" x14ac:dyDescent="0.3">
      <c r="A19" s="61"/>
      <c r="B19" s="11">
        <v>297</v>
      </c>
      <c r="C19" s="12" t="s">
        <v>44</v>
      </c>
      <c r="D19" s="6"/>
      <c r="E19" s="7">
        <v>0</v>
      </c>
      <c r="F19" s="7">
        <v>0</v>
      </c>
      <c r="G19" s="7">
        <v>13</v>
      </c>
      <c r="H19" s="10">
        <v>0</v>
      </c>
      <c r="I19" s="9">
        <f t="shared" si="0"/>
        <v>13</v>
      </c>
      <c r="J19">
        <f t="shared" si="1"/>
        <v>7.2222222222222215E-2</v>
      </c>
    </row>
    <row r="20" spans="1:10" ht="15.75" thickBot="1" x14ac:dyDescent="0.3">
      <c r="A20" s="61"/>
      <c r="B20" s="11">
        <v>4</v>
      </c>
      <c r="C20" s="39" t="s">
        <v>81</v>
      </c>
      <c r="D20" s="6"/>
      <c r="E20" s="7">
        <v>0</v>
      </c>
      <c r="F20" s="7">
        <v>0</v>
      </c>
      <c r="G20" s="7">
        <v>0</v>
      </c>
      <c r="H20" s="10">
        <v>10</v>
      </c>
      <c r="I20" s="9">
        <f t="shared" si="0"/>
        <v>10</v>
      </c>
      <c r="J20">
        <f t="shared" si="1"/>
        <v>5.5555555555555552E-2</v>
      </c>
    </row>
    <row r="21" spans="1:10" ht="15.75" thickBot="1" x14ac:dyDescent="0.3">
      <c r="B21" s="11">
        <v>73</v>
      </c>
      <c r="C21" s="32" t="s">
        <v>33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B22" s="11">
        <v>28</v>
      </c>
      <c r="C22" s="12" t="s">
        <v>75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3" spans="1:10" ht="15.75" thickBot="1" x14ac:dyDescent="0.3">
      <c r="B23" s="11">
        <v>64</v>
      </c>
      <c r="C23" s="39" t="s">
        <v>73</v>
      </c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338</v>
      </c>
      <c r="C24" s="12" t="s">
        <v>51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425</v>
      </c>
      <c r="C25" s="39" t="s">
        <v>77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7" spans="1:10" x14ac:dyDescent="0.25">
      <c r="C27" s="6" t="s">
        <v>31</v>
      </c>
      <c r="E27" s="6">
        <f>COUNTIF(E2:E25,"&gt;0")</f>
        <v>9</v>
      </c>
      <c r="F27" s="6">
        <f t="shared" ref="F27:H27" si="2">COUNTIF(F2:F25,"&gt;0")</f>
        <v>15</v>
      </c>
      <c r="G27" s="6">
        <f t="shared" si="2"/>
        <v>10</v>
      </c>
      <c r="H27" s="6">
        <f t="shared" si="2"/>
        <v>15</v>
      </c>
    </row>
  </sheetData>
  <sortState ref="B2:I25">
    <sortCondition descending="1" ref="I2:I25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6" sqref="H16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9" ht="117" customHeight="1" x14ac:dyDescent="0.25">
      <c r="A1" s="1"/>
      <c r="B1" s="2" t="s">
        <v>1</v>
      </c>
      <c r="C1" s="2" t="s">
        <v>0</v>
      </c>
      <c r="D1" s="1"/>
      <c r="E1" s="3">
        <v>45264</v>
      </c>
      <c r="F1" s="3" t="s">
        <v>54</v>
      </c>
    </row>
    <row r="2" spans="1:9" ht="15" customHeight="1" x14ac:dyDescent="0.25">
      <c r="A2" s="61" t="s">
        <v>27</v>
      </c>
      <c r="B2" s="18">
        <v>117</v>
      </c>
      <c r="C2" s="19" t="s">
        <v>41</v>
      </c>
      <c r="D2" s="30"/>
      <c r="E2" s="8">
        <v>44</v>
      </c>
      <c r="F2" s="7">
        <v>1</v>
      </c>
      <c r="I2" t="s">
        <v>95</v>
      </c>
    </row>
    <row r="3" spans="1:9" x14ac:dyDescent="0.25">
      <c r="A3" s="61"/>
      <c r="B3" s="11">
        <v>187</v>
      </c>
      <c r="C3" s="12" t="s">
        <v>79</v>
      </c>
      <c r="D3" s="6"/>
      <c r="E3" s="7">
        <v>40</v>
      </c>
      <c r="F3" s="7">
        <v>4</v>
      </c>
      <c r="H3" s="44"/>
    </row>
    <row r="4" spans="1:9" x14ac:dyDescent="0.25">
      <c r="A4" s="61"/>
      <c r="B4" s="11">
        <v>13</v>
      </c>
      <c r="C4" s="12" t="s">
        <v>2</v>
      </c>
      <c r="D4" s="6"/>
      <c r="E4" s="7">
        <v>37</v>
      </c>
      <c r="F4" s="7">
        <v>5</v>
      </c>
    </row>
    <row r="5" spans="1:9" x14ac:dyDescent="0.25">
      <c r="A5" s="61"/>
      <c r="B5" s="11">
        <v>559</v>
      </c>
      <c r="C5" s="12" t="s">
        <v>47</v>
      </c>
      <c r="D5" s="6"/>
      <c r="E5" s="7">
        <v>33</v>
      </c>
      <c r="F5" s="7">
        <v>3</v>
      </c>
    </row>
    <row r="6" spans="1:9" ht="15.75" thickBot="1" x14ac:dyDescent="0.3">
      <c r="A6" s="61"/>
      <c r="B6" s="11">
        <v>12</v>
      </c>
      <c r="C6" s="12" t="s">
        <v>63</v>
      </c>
      <c r="D6" s="6"/>
      <c r="E6" s="7">
        <v>27</v>
      </c>
      <c r="F6" s="7"/>
    </row>
    <row r="7" spans="1:9" x14ac:dyDescent="0.25">
      <c r="A7" s="61"/>
      <c r="B7" s="27">
        <v>817</v>
      </c>
      <c r="C7" s="31" t="s">
        <v>42</v>
      </c>
      <c r="D7" s="34"/>
      <c r="E7" s="7">
        <v>26</v>
      </c>
      <c r="F7" s="7">
        <v>2</v>
      </c>
    </row>
    <row r="8" spans="1:9" x14ac:dyDescent="0.25">
      <c r="A8" s="61"/>
      <c r="B8" s="28">
        <v>199</v>
      </c>
      <c r="C8" s="33" t="s">
        <v>80</v>
      </c>
      <c r="D8" s="41"/>
      <c r="E8" s="7">
        <v>24</v>
      </c>
      <c r="F8" s="7"/>
    </row>
    <row r="9" spans="1:9" x14ac:dyDescent="0.25">
      <c r="A9" s="61"/>
      <c r="B9" s="28">
        <v>226</v>
      </c>
      <c r="C9" s="33" t="s">
        <v>46</v>
      </c>
      <c r="D9" s="6"/>
      <c r="E9" s="7">
        <v>21</v>
      </c>
      <c r="F9" s="7"/>
    </row>
    <row r="10" spans="1:9" x14ac:dyDescent="0.25">
      <c r="A10" s="61"/>
      <c r="B10" s="28">
        <v>4</v>
      </c>
      <c r="C10" s="35" t="s">
        <v>81</v>
      </c>
      <c r="D10" s="6"/>
      <c r="E10" s="7">
        <v>17</v>
      </c>
      <c r="F10" s="7"/>
    </row>
    <row r="11" spans="1:9" x14ac:dyDescent="0.25">
      <c r="A11" s="61"/>
      <c r="B11" s="28">
        <v>192</v>
      </c>
      <c r="C11" s="33" t="s">
        <v>94</v>
      </c>
      <c r="D11" s="40"/>
      <c r="E11" s="7">
        <v>14</v>
      </c>
      <c r="F11" s="7"/>
    </row>
    <row r="12" spans="1:9" x14ac:dyDescent="0.25">
      <c r="A12" s="61"/>
      <c r="B12" s="28">
        <v>30</v>
      </c>
      <c r="C12" s="29" t="s">
        <v>62</v>
      </c>
      <c r="D12" s="40"/>
      <c r="E12" s="7">
        <v>13</v>
      </c>
      <c r="F12" s="7"/>
    </row>
    <row r="13" spans="1:9" x14ac:dyDescent="0.25">
      <c r="A13" s="61"/>
      <c r="B13" s="28">
        <v>150</v>
      </c>
      <c r="C13" s="29" t="s">
        <v>43</v>
      </c>
      <c r="D13" s="40"/>
      <c r="E13" s="7">
        <v>13</v>
      </c>
      <c r="F13" s="7"/>
    </row>
    <row r="14" spans="1:9" x14ac:dyDescent="0.25">
      <c r="A14" s="61"/>
      <c r="B14" s="28">
        <v>297</v>
      </c>
      <c r="C14" s="33" t="s">
        <v>44</v>
      </c>
      <c r="D14" s="6"/>
      <c r="E14" s="7">
        <v>12</v>
      </c>
      <c r="F14" s="7"/>
    </row>
    <row r="15" spans="1:9" x14ac:dyDescent="0.25">
      <c r="A15" s="61"/>
      <c r="B15" s="28">
        <v>58</v>
      </c>
      <c r="C15" s="33" t="s">
        <v>48</v>
      </c>
      <c r="D15" s="6"/>
      <c r="E15" s="7">
        <v>9</v>
      </c>
      <c r="F15" s="7"/>
    </row>
    <row r="16" spans="1:9" x14ac:dyDescent="0.25">
      <c r="A16" s="61"/>
      <c r="B16" s="28">
        <v>197</v>
      </c>
      <c r="C16" s="33" t="s">
        <v>36</v>
      </c>
      <c r="D16" s="41"/>
      <c r="E16" s="7">
        <v>9</v>
      </c>
      <c r="F16" s="7">
        <v>6</v>
      </c>
    </row>
    <row r="17" spans="1:8" x14ac:dyDescent="0.25">
      <c r="A17" s="61"/>
      <c r="B17" s="28">
        <v>347</v>
      </c>
      <c r="C17" s="33" t="s">
        <v>30</v>
      </c>
      <c r="D17" s="6"/>
      <c r="E17" s="7">
        <v>0</v>
      </c>
      <c r="F17" s="7"/>
    </row>
    <row r="18" spans="1:8" x14ac:dyDescent="0.25">
      <c r="A18" s="61"/>
      <c r="B18" s="28">
        <v>77</v>
      </c>
      <c r="C18" s="33" t="s">
        <v>69</v>
      </c>
      <c r="D18" s="6"/>
      <c r="E18" s="7">
        <v>0</v>
      </c>
      <c r="F18" s="7"/>
    </row>
    <row r="19" spans="1:8" x14ac:dyDescent="0.25">
      <c r="A19" s="61"/>
      <c r="B19" s="11">
        <v>275</v>
      </c>
      <c r="C19" s="12" t="s">
        <v>88</v>
      </c>
      <c r="D19" s="40"/>
      <c r="E19" s="7">
        <v>0</v>
      </c>
      <c r="F19" s="7"/>
    </row>
    <row r="20" spans="1:8" x14ac:dyDescent="0.25">
      <c r="B20" s="11">
        <v>447</v>
      </c>
      <c r="C20" s="12" t="s">
        <v>56</v>
      </c>
      <c r="D20" s="40"/>
      <c r="E20" s="7">
        <v>0</v>
      </c>
      <c r="F20" s="7"/>
    </row>
    <row r="21" spans="1:8" x14ac:dyDescent="0.25">
      <c r="B21" s="11">
        <v>12</v>
      </c>
      <c r="C21" s="12" t="s">
        <v>90</v>
      </c>
      <c r="D21" s="41"/>
      <c r="E21" s="7">
        <v>0</v>
      </c>
      <c r="F21" s="7"/>
      <c r="G21" s="6"/>
      <c r="H21" s="6"/>
    </row>
    <row r="22" spans="1:8" x14ac:dyDescent="0.25">
      <c r="B22" s="11">
        <v>2</v>
      </c>
      <c r="C22" s="12" t="s">
        <v>91</v>
      </c>
      <c r="D22" s="6"/>
      <c r="E22" s="7">
        <v>0</v>
      </c>
      <c r="F22" s="7"/>
    </row>
    <row r="23" spans="1:8" x14ac:dyDescent="0.25">
      <c r="B23" s="11">
        <v>64</v>
      </c>
      <c r="C23" s="39" t="s">
        <v>73</v>
      </c>
      <c r="E23" s="7">
        <v>0</v>
      </c>
      <c r="F23" s="7"/>
    </row>
    <row r="24" spans="1:8" x14ac:dyDescent="0.25">
      <c r="B24" s="11">
        <v>338</v>
      </c>
      <c r="C24" s="12" t="s">
        <v>51</v>
      </c>
      <c r="E24" s="7">
        <v>0</v>
      </c>
      <c r="F24" s="7"/>
    </row>
    <row r="25" spans="1:8" x14ac:dyDescent="0.25">
      <c r="B25" s="11">
        <v>425</v>
      </c>
      <c r="C25" s="39" t="s">
        <v>77</v>
      </c>
      <c r="E25" s="7">
        <v>0</v>
      </c>
      <c r="F25" s="7"/>
    </row>
    <row r="28" spans="1:8" x14ac:dyDescent="0.25">
      <c r="C28" s="6" t="s">
        <v>31</v>
      </c>
      <c r="E28" s="6">
        <f>COUNTIF(E2:E23,"&gt;0")</f>
        <v>15</v>
      </c>
      <c r="F28" s="6"/>
    </row>
  </sheetData>
  <sortState ref="B2:F25">
    <sortCondition descending="1" ref="E2:E2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>
      <selection activeCell="BF5" sqref="BF5"/>
    </sheetView>
  </sheetViews>
  <sheetFormatPr defaultRowHeight="15" x14ac:dyDescent="0.25"/>
  <cols>
    <col min="3" max="3" width="20" customWidth="1"/>
    <col min="4" max="4" width="2.140625" customWidth="1"/>
    <col min="5" max="48" width="9.140625" hidden="1" customWidth="1"/>
    <col min="49" max="53" width="9.140625" customWidth="1"/>
  </cols>
  <sheetData>
    <row r="1" spans="1:57" ht="54" thickBot="1" x14ac:dyDescent="0.3">
      <c r="A1" s="1"/>
      <c r="B1" s="2" t="s">
        <v>1</v>
      </c>
      <c r="C1" s="2" t="s">
        <v>0</v>
      </c>
      <c r="D1" s="1"/>
      <c r="E1" s="47">
        <v>44928</v>
      </c>
      <c r="F1" s="3">
        <v>44935</v>
      </c>
      <c r="G1" s="3">
        <v>44942</v>
      </c>
      <c r="H1" s="20">
        <v>44949</v>
      </c>
      <c r="I1" s="43">
        <v>44956</v>
      </c>
      <c r="J1" s="3">
        <v>44963</v>
      </c>
      <c r="K1" s="3">
        <v>44970</v>
      </c>
      <c r="L1" s="20">
        <v>44977</v>
      </c>
      <c r="M1" s="3">
        <v>44984</v>
      </c>
      <c r="N1" s="3">
        <v>44991</v>
      </c>
      <c r="O1" s="3">
        <v>44998</v>
      </c>
      <c r="P1" s="20">
        <v>45005</v>
      </c>
      <c r="Q1" s="43">
        <v>45012</v>
      </c>
      <c r="R1" s="3">
        <v>45019</v>
      </c>
      <c r="S1" s="47">
        <v>45026</v>
      </c>
      <c r="T1" s="43">
        <v>45033</v>
      </c>
      <c r="U1" s="20">
        <v>45040</v>
      </c>
      <c r="V1" s="49">
        <v>45047</v>
      </c>
      <c r="W1" s="47">
        <v>45054</v>
      </c>
      <c r="X1" s="20">
        <v>45061</v>
      </c>
      <c r="Y1" s="43">
        <v>45068</v>
      </c>
      <c r="Z1" s="49">
        <v>45075</v>
      </c>
      <c r="AA1" s="3">
        <v>45082</v>
      </c>
      <c r="AB1" s="3">
        <v>45089</v>
      </c>
      <c r="AC1" s="20">
        <v>45096</v>
      </c>
      <c r="AD1" s="43">
        <v>45103</v>
      </c>
      <c r="AE1" s="3">
        <v>45110</v>
      </c>
      <c r="AF1" s="3">
        <v>45117</v>
      </c>
      <c r="AG1" s="3">
        <v>45124</v>
      </c>
      <c r="AH1" s="20">
        <v>45131</v>
      </c>
      <c r="AI1" s="43">
        <v>45138</v>
      </c>
      <c r="AJ1" s="3">
        <v>45145</v>
      </c>
      <c r="AK1" s="3">
        <v>45152</v>
      </c>
      <c r="AL1" s="20">
        <v>45159</v>
      </c>
      <c r="AM1" s="49">
        <v>45166</v>
      </c>
      <c r="AN1" s="43">
        <v>45173</v>
      </c>
      <c r="AO1" s="3">
        <v>45180</v>
      </c>
      <c r="AP1" s="3">
        <v>45187</v>
      </c>
      <c r="AQ1" s="3">
        <v>45194</v>
      </c>
      <c r="AR1" s="20">
        <v>45201</v>
      </c>
      <c r="AS1" s="43">
        <v>45208</v>
      </c>
      <c r="AT1" s="3">
        <v>45215</v>
      </c>
      <c r="AU1" s="20">
        <v>45222</v>
      </c>
      <c r="AV1" s="43">
        <v>45229</v>
      </c>
      <c r="AW1" s="43">
        <v>45236</v>
      </c>
      <c r="AX1" s="3">
        <v>45243</v>
      </c>
      <c r="AY1" s="3">
        <v>45250</v>
      </c>
      <c r="AZ1" s="20">
        <v>45257</v>
      </c>
      <c r="BA1" s="21">
        <v>45264</v>
      </c>
      <c r="BB1" s="5"/>
    </row>
    <row r="2" spans="1:57" ht="15.75" thickBot="1" x14ac:dyDescent="0.3">
      <c r="A2" s="61" t="s">
        <v>27</v>
      </c>
      <c r="B2" s="18">
        <v>226</v>
      </c>
      <c r="C2" s="19" t="s">
        <v>46</v>
      </c>
      <c r="D2" s="16"/>
      <c r="E2" s="23">
        <v>0</v>
      </c>
      <c r="F2" s="7">
        <v>26</v>
      </c>
      <c r="G2" s="7">
        <v>22</v>
      </c>
      <c r="H2" s="10">
        <v>33</v>
      </c>
      <c r="I2" s="7">
        <v>21</v>
      </c>
      <c r="J2" s="7">
        <v>0</v>
      </c>
      <c r="K2" s="7">
        <v>0</v>
      </c>
      <c r="L2" s="10">
        <v>0</v>
      </c>
      <c r="M2" s="7">
        <v>0</v>
      </c>
      <c r="N2" s="7">
        <v>20</v>
      </c>
      <c r="O2" s="7">
        <v>13</v>
      </c>
      <c r="P2" s="10">
        <v>19</v>
      </c>
      <c r="Q2" s="7">
        <v>18</v>
      </c>
      <c r="R2" s="42">
        <v>30</v>
      </c>
      <c r="S2" s="23">
        <v>0</v>
      </c>
      <c r="T2" s="10">
        <v>22</v>
      </c>
      <c r="U2" s="38">
        <v>10</v>
      </c>
      <c r="V2" s="23">
        <v>0</v>
      </c>
      <c r="W2" s="23">
        <v>0</v>
      </c>
      <c r="X2" s="10">
        <v>29</v>
      </c>
      <c r="Y2" s="10">
        <v>33</v>
      </c>
      <c r="Z2" s="23">
        <v>0</v>
      </c>
      <c r="AA2" s="7">
        <v>11</v>
      </c>
      <c r="AB2" s="7">
        <v>17</v>
      </c>
      <c r="AC2" s="10">
        <v>20</v>
      </c>
      <c r="AD2" s="7">
        <v>17</v>
      </c>
      <c r="AE2" s="7">
        <v>16</v>
      </c>
      <c r="AF2" s="7">
        <v>13</v>
      </c>
      <c r="AG2" s="10">
        <v>12</v>
      </c>
      <c r="AH2" s="10">
        <v>11</v>
      </c>
      <c r="AI2" s="7">
        <v>16</v>
      </c>
      <c r="AJ2" s="7">
        <v>17</v>
      </c>
      <c r="AK2" s="10">
        <v>32</v>
      </c>
      <c r="AL2" s="10">
        <v>38</v>
      </c>
      <c r="AM2" s="22">
        <v>0</v>
      </c>
      <c r="AN2" s="7">
        <v>28</v>
      </c>
      <c r="AO2" s="7">
        <v>24</v>
      </c>
      <c r="AP2" s="7">
        <v>28</v>
      </c>
      <c r="AQ2" s="7">
        <v>23</v>
      </c>
      <c r="AR2" s="10">
        <v>0</v>
      </c>
      <c r="AS2" s="7">
        <v>0</v>
      </c>
      <c r="AT2" s="7">
        <v>0</v>
      </c>
      <c r="AU2" s="10">
        <v>0</v>
      </c>
      <c r="AV2" s="10">
        <v>0</v>
      </c>
      <c r="AW2" s="7">
        <v>20</v>
      </c>
      <c r="AX2" s="7">
        <v>11</v>
      </c>
      <c r="AY2" s="7">
        <v>24</v>
      </c>
      <c r="AZ2" s="10">
        <v>19</v>
      </c>
      <c r="BA2" s="10">
        <v>21</v>
      </c>
      <c r="BB2" s="9">
        <f t="shared" ref="BB2:BB30" si="0">SUM(E2:BA2)</f>
        <v>714</v>
      </c>
      <c r="BE2" t="s">
        <v>96</v>
      </c>
    </row>
    <row r="3" spans="1:57" ht="15.75" thickBot="1" x14ac:dyDescent="0.3">
      <c r="A3" s="61"/>
      <c r="B3" s="11">
        <v>187</v>
      </c>
      <c r="C3" s="39" t="s">
        <v>36</v>
      </c>
      <c r="D3" s="41"/>
      <c r="E3" s="23">
        <v>0</v>
      </c>
      <c r="F3" s="7">
        <v>17</v>
      </c>
      <c r="G3" s="7">
        <v>18</v>
      </c>
      <c r="H3" s="10">
        <v>16</v>
      </c>
      <c r="I3" s="7">
        <v>15</v>
      </c>
      <c r="J3" s="7">
        <v>10</v>
      </c>
      <c r="K3" s="7">
        <v>14</v>
      </c>
      <c r="L3" s="10">
        <v>30</v>
      </c>
      <c r="M3" s="7">
        <v>16</v>
      </c>
      <c r="N3" s="7">
        <v>9</v>
      </c>
      <c r="O3" s="7">
        <v>18</v>
      </c>
      <c r="P3" s="10">
        <v>11</v>
      </c>
      <c r="Q3" s="7">
        <v>13</v>
      </c>
      <c r="R3" s="42">
        <v>6</v>
      </c>
      <c r="S3" s="23">
        <v>0</v>
      </c>
      <c r="T3" s="10">
        <v>13</v>
      </c>
      <c r="U3" s="38">
        <v>19</v>
      </c>
      <c r="V3" s="23">
        <v>0</v>
      </c>
      <c r="W3" s="23">
        <v>0</v>
      </c>
      <c r="X3" s="10">
        <v>10</v>
      </c>
      <c r="Y3" s="10">
        <v>10</v>
      </c>
      <c r="Z3" s="23">
        <v>0</v>
      </c>
      <c r="AA3" s="7">
        <v>10</v>
      </c>
      <c r="AB3" s="7">
        <v>9</v>
      </c>
      <c r="AC3" s="10">
        <v>12</v>
      </c>
      <c r="AD3" s="7">
        <v>30</v>
      </c>
      <c r="AE3" s="7">
        <v>19</v>
      </c>
      <c r="AF3" s="7">
        <v>16</v>
      </c>
      <c r="AG3" s="10">
        <v>23</v>
      </c>
      <c r="AH3" s="10">
        <v>19</v>
      </c>
      <c r="AI3" s="7">
        <v>16</v>
      </c>
      <c r="AJ3" s="7">
        <v>11</v>
      </c>
      <c r="AK3" s="10">
        <v>20</v>
      </c>
      <c r="AL3" s="10">
        <v>22</v>
      </c>
      <c r="AM3" s="22">
        <v>0</v>
      </c>
      <c r="AN3" s="7">
        <v>16</v>
      </c>
      <c r="AO3" s="7">
        <v>28</v>
      </c>
      <c r="AP3" s="7">
        <v>12</v>
      </c>
      <c r="AQ3" s="7">
        <v>11</v>
      </c>
      <c r="AR3" s="10">
        <v>18</v>
      </c>
      <c r="AS3" s="7">
        <v>18</v>
      </c>
      <c r="AT3" s="7">
        <v>23</v>
      </c>
      <c r="AU3" s="10">
        <v>0</v>
      </c>
      <c r="AV3" s="10">
        <v>16</v>
      </c>
      <c r="AW3" s="7">
        <v>14</v>
      </c>
      <c r="AX3" s="7">
        <v>18</v>
      </c>
      <c r="AY3" s="7">
        <v>14</v>
      </c>
      <c r="AZ3" s="10">
        <v>11</v>
      </c>
      <c r="BA3" s="10">
        <v>9</v>
      </c>
      <c r="BB3" s="9">
        <f t="shared" si="0"/>
        <v>660</v>
      </c>
    </row>
    <row r="4" spans="1:57" ht="15.75" thickBot="1" x14ac:dyDescent="0.3">
      <c r="A4" s="61"/>
      <c r="B4" s="11">
        <v>30</v>
      </c>
      <c r="C4" s="12" t="s">
        <v>62</v>
      </c>
      <c r="D4" s="41"/>
      <c r="E4" s="23">
        <v>0</v>
      </c>
      <c r="F4" s="7">
        <v>12</v>
      </c>
      <c r="G4" s="7">
        <v>15</v>
      </c>
      <c r="H4" s="10">
        <v>11</v>
      </c>
      <c r="I4" s="7">
        <v>12</v>
      </c>
      <c r="J4" s="7">
        <v>6</v>
      </c>
      <c r="K4" s="7">
        <v>10</v>
      </c>
      <c r="L4" s="10">
        <v>10</v>
      </c>
      <c r="M4" s="7">
        <v>18</v>
      </c>
      <c r="N4" s="7">
        <v>14</v>
      </c>
      <c r="O4" s="7">
        <v>10</v>
      </c>
      <c r="P4" s="10">
        <v>16</v>
      </c>
      <c r="Q4" s="7">
        <v>17</v>
      </c>
      <c r="R4" s="42">
        <v>20</v>
      </c>
      <c r="S4" s="23">
        <v>0</v>
      </c>
      <c r="T4" s="10">
        <v>15</v>
      </c>
      <c r="U4" s="38">
        <v>18</v>
      </c>
      <c r="V4" s="23">
        <v>0</v>
      </c>
      <c r="W4" s="23">
        <v>0</v>
      </c>
      <c r="X4" s="10">
        <v>15</v>
      </c>
      <c r="Y4" s="10">
        <v>17</v>
      </c>
      <c r="Z4" s="23">
        <v>0</v>
      </c>
      <c r="AA4" s="7">
        <v>9</v>
      </c>
      <c r="AB4" s="7">
        <v>14</v>
      </c>
      <c r="AC4" s="10">
        <v>15</v>
      </c>
      <c r="AD4" s="7">
        <v>19</v>
      </c>
      <c r="AE4" s="7">
        <v>23</v>
      </c>
      <c r="AF4" s="7">
        <v>11</v>
      </c>
      <c r="AG4" s="10">
        <v>18</v>
      </c>
      <c r="AH4" s="10">
        <v>0</v>
      </c>
      <c r="AI4" s="7">
        <v>18</v>
      </c>
      <c r="AJ4" s="7">
        <v>16</v>
      </c>
      <c r="AK4" s="10">
        <v>20</v>
      </c>
      <c r="AL4" s="10">
        <v>0</v>
      </c>
      <c r="AM4" s="22">
        <v>0</v>
      </c>
      <c r="AN4" s="7">
        <v>0</v>
      </c>
      <c r="AO4" s="7">
        <v>27</v>
      </c>
      <c r="AP4" s="7">
        <v>22</v>
      </c>
      <c r="AQ4" s="7">
        <v>12</v>
      </c>
      <c r="AR4" s="10">
        <v>22</v>
      </c>
      <c r="AS4" s="7">
        <v>0</v>
      </c>
      <c r="AT4" s="7">
        <v>19</v>
      </c>
      <c r="AU4" s="10">
        <v>34</v>
      </c>
      <c r="AV4" s="10">
        <v>37</v>
      </c>
      <c r="AW4" s="7">
        <v>0</v>
      </c>
      <c r="AX4" s="7">
        <v>0</v>
      </c>
      <c r="AY4" s="7">
        <v>0</v>
      </c>
      <c r="AZ4" s="10">
        <v>0</v>
      </c>
      <c r="BA4" s="10">
        <v>13</v>
      </c>
      <c r="BB4" s="9">
        <f t="shared" si="0"/>
        <v>585</v>
      </c>
    </row>
    <row r="5" spans="1:57" ht="15.75" thickBot="1" x14ac:dyDescent="0.3">
      <c r="A5" s="61"/>
      <c r="B5" s="11">
        <v>300</v>
      </c>
      <c r="C5" s="39" t="s">
        <v>63</v>
      </c>
      <c r="E5" s="23">
        <v>0</v>
      </c>
      <c r="F5" s="7">
        <v>13</v>
      </c>
      <c r="G5" s="7">
        <v>12</v>
      </c>
      <c r="H5" s="10">
        <v>8</v>
      </c>
      <c r="I5" s="7">
        <v>10</v>
      </c>
      <c r="J5" s="7">
        <v>9</v>
      </c>
      <c r="K5" s="7">
        <v>13</v>
      </c>
      <c r="L5" s="10">
        <v>11</v>
      </c>
      <c r="M5" s="7">
        <v>11</v>
      </c>
      <c r="N5" s="7">
        <v>14</v>
      </c>
      <c r="O5" s="7">
        <v>9</v>
      </c>
      <c r="P5" s="10">
        <v>9</v>
      </c>
      <c r="Q5" s="7">
        <v>11</v>
      </c>
      <c r="R5" s="42">
        <v>9</v>
      </c>
      <c r="S5" s="23">
        <v>0</v>
      </c>
      <c r="T5" s="10">
        <v>9</v>
      </c>
      <c r="U5" s="38">
        <v>17</v>
      </c>
      <c r="V5" s="23">
        <v>0</v>
      </c>
      <c r="W5" s="23">
        <v>0</v>
      </c>
      <c r="X5" s="10">
        <v>14</v>
      </c>
      <c r="Y5" s="10">
        <v>14</v>
      </c>
      <c r="Z5" s="23">
        <v>0</v>
      </c>
      <c r="AA5" s="7">
        <v>14</v>
      </c>
      <c r="AB5" s="7">
        <v>12</v>
      </c>
      <c r="AC5" s="10">
        <v>16</v>
      </c>
      <c r="AD5" s="7">
        <v>16</v>
      </c>
      <c r="AE5" s="7">
        <v>28</v>
      </c>
      <c r="AF5" s="7">
        <v>14</v>
      </c>
      <c r="AG5" s="10">
        <v>14</v>
      </c>
      <c r="AH5" s="10">
        <v>0</v>
      </c>
      <c r="AI5" s="7">
        <v>22</v>
      </c>
      <c r="AJ5" s="7">
        <v>29</v>
      </c>
      <c r="AK5" s="10">
        <v>11</v>
      </c>
      <c r="AL5" s="10">
        <v>0</v>
      </c>
      <c r="AM5" s="22">
        <v>0</v>
      </c>
      <c r="AN5" s="7">
        <v>0</v>
      </c>
      <c r="AO5" s="7">
        <v>20</v>
      </c>
      <c r="AP5" s="7">
        <v>15</v>
      </c>
      <c r="AQ5" s="7">
        <v>14</v>
      </c>
      <c r="AR5" s="10">
        <v>0</v>
      </c>
      <c r="AS5" s="7">
        <v>0</v>
      </c>
      <c r="AT5" s="7">
        <v>29</v>
      </c>
      <c r="AU5" s="10">
        <v>25</v>
      </c>
      <c r="AV5" s="10">
        <v>27</v>
      </c>
      <c r="AW5" s="7">
        <v>0</v>
      </c>
      <c r="AX5" s="7">
        <v>0</v>
      </c>
      <c r="AY5" s="7">
        <v>0</v>
      </c>
      <c r="AZ5" s="10">
        <v>0</v>
      </c>
      <c r="BA5" s="10">
        <v>0</v>
      </c>
      <c r="BB5" s="9">
        <f t="shared" si="0"/>
        <v>499</v>
      </c>
    </row>
    <row r="6" spans="1:57" ht="15.75" thickBot="1" x14ac:dyDescent="0.3">
      <c r="A6" s="61"/>
      <c r="B6" s="11">
        <v>73</v>
      </c>
      <c r="C6" s="39" t="s">
        <v>33</v>
      </c>
      <c r="E6" s="23">
        <v>0</v>
      </c>
      <c r="F6" s="7">
        <v>0</v>
      </c>
      <c r="G6" s="7">
        <v>0</v>
      </c>
      <c r="H6" s="10">
        <v>0</v>
      </c>
      <c r="I6" s="7">
        <v>0</v>
      </c>
      <c r="J6" s="7">
        <v>0</v>
      </c>
      <c r="K6" s="7">
        <v>0</v>
      </c>
      <c r="L6" s="10">
        <v>0</v>
      </c>
      <c r="M6" s="7">
        <v>0</v>
      </c>
      <c r="N6" s="7">
        <v>14</v>
      </c>
      <c r="O6" s="7">
        <v>12</v>
      </c>
      <c r="P6" s="10">
        <v>17</v>
      </c>
      <c r="Q6" s="7">
        <v>28</v>
      </c>
      <c r="R6" s="42">
        <v>14</v>
      </c>
      <c r="S6" s="23">
        <v>0</v>
      </c>
      <c r="T6" s="10">
        <v>19</v>
      </c>
      <c r="U6" s="38">
        <v>30</v>
      </c>
      <c r="V6" s="23">
        <v>0</v>
      </c>
      <c r="W6" s="23">
        <v>0</v>
      </c>
      <c r="X6" s="10">
        <v>38</v>
      </c>
      <c r="Y6" s="10">
        <v>20</v>
      </c>
      <c r="Z6" s="23">
        <v>0</v>
      </c>
      <c r="AA6" s="7">
        <v>26</v>
      </c>
      <c r="AB6" s="7">
        <v>11</v>
      </c>
      <c r="AC6" s="10">
        <v>9</v>
      </c>
      <c r="AD6" s="7">
        <v>0</v>
      </c>
      <c r="AE6" s="7">
        <v>15</v>
      </c>
      <c r="AF6" s="7">
        <v>28</v>
      </c>
      <c r="AG6" s="10">
        <v>30</v>
      </c>
      <c r="AH6" s="10">
        <v>23</v>
      </c>
      <c r="AI6" s="7">
        <v>26</v>
      </c>
      <c r="AJ6" s="7">
        <v>0</v>
      </c>
      <c r="AK6" s="10">
        <v>0</v>
      </c>
      <c r="AL6" s="10">
        <v>0</v>
      </c>
      <c r="AM6" s="22">
        <v>0</v>
      </c>
      <c r="AN6" s="7">
        <v>0</v>
      </c>
      <c r="AO6" s="7">
        <v>0</v>
      </c>
      <c r="AP6" s="7">
        <v>0</v>
      </c>
      <c r="AQ6" s="7">
        <v>0</v>
      </c>
      <c r="AR6" s="10">
        <v>26</v>
      </c>
      <c r="AS6" s="7">
        <v>27</v>
      </c>
      <c r="AT6" s="7">
        <v>0</v>
      </c>
      <c r="AU6" s="10">
        <v>13</v>
      </c>
      <c r="AV6" s="10">
        <v>16</v>
      </c>
      <c r="AW6" s="7">
        <v>0</v>
      </c>
      <c r="AX6" s="7">
        <v>0</v>
      </c>
      <c r="AY6" s="7">
        <v>0</v>
      </c>
      <c r="AZ6" s="10">
        <v>0</v>
      </c>
      <c r="BA6" s="10">
        <v>0</v>
      </c>
      <c r="BB6" s="9">
        <f t="shared" si="0"/>
        <v>442</v>
      </c>
    </row>
    <row r="7" spans="1:57" ht="15.75" thickBot="1" x14ac:dyDescent="0.3">
      <c r="A7" s="61"/>
      <c r="B7" s="27">
        <v>297</v>
      </c>
      <c r="C7" s="31" t="s">
        <v>44</v>
      </c>
      <c r="D7" s="6"/>
      <c r="E7" s="23">
        <v>0</v>
      </c>
      <c r="F7" s="7">
        <v>13</v>
      </c>
      <c r="G7" s="7">
        <v>15</v>
      </c>
      <c r="H7" s="10">
        <v>9</v>
      </c>
      <c r="I7" s="7">
        <v>9</v>
      </c>
      <c r="J7" s="7">
        <v>7</v>
      </c>
      <c r="K7" s="7">
        <v>11</v>
      </c>
      <c r="L7" s="10">
        <v>11</v>
      </c>
      <c r="M7" s="7">
        <v>13</v>
      </c>
      <c r="N7" s="7">
        <v>12</v>
      </c>
      <c r="O7" s="7">
        <v>8</v>
      </c>
      <c r="P7" s="10">
        <v>0</v>
      </c>
      <c r="Q7" s="7">
        <v>10</v>
      </c>
      <c r="R7" s="42">
        <v>9</v>
      </c>
      <c r="S7" s="23">
        <v>0</v>
      </c>
      <c r="T7" s="10">
        <v>9</v>
      </c>
      <c r="U7" s="38">
        <v>12</v>
      </c>
      <c r="V7" s="23">
        <v>0</v>
      </c>
      <c r="W7" s="23">
        <v>0</v>
      </c>
      <c r="X7" s="10">
        <v>13</v>
      </c>
      <c r="Y7" s="10">
        <v>9</v>
      </c>
      <c r="Z7" s="23">
        <v>0</v>
      </c>
      <c r="AA7" s="7">
        <v>8</v>
      </c>
      <c r="AB7" s="7">
        <v>11</v>
      </c>
      <c r="AC7" s="10">
        <v>11</v>
      </c>
      <c r="AD7" s="7">
        <v>0</v>
      </c>
      <c r="AE7" s="7">
        <v>15</v>
      </c>
      <c r="AF7" s="7">
        <v>12</v>
      </c>
      <c r="AG7" s="10">
        <v>14</v>
      </c>
      <c r="AH7" s="10">
        <v>11</v>
      </c>
      <c r="AI7" s="7">
        <v>11</v>
      </c>
      <c r="AJ7" s="7">
        <v>12</v>
      </c>
      <c r="AK7" s="10">
        <v>0</v>
      </c>
      <c r="AL7" s="10">
        <v>16</v>
      </c>
      <c r="AM7" s="22">
        <v>0</v>
      </c>
      <c r="AN7" s="7">
        <v>0</v>
      </c>
      <c r="AO7" s="7">
        <v>0</v>
      </c>
      <c r="AP7" s="7">
        <v>0</v>
      </c>
      <c r="AQ7" s="7">
        <v>13</v>
      </c>
      <c r="AR7" s="10">
        <v>0</v>
      </c>
      <c r="AS7" s="7">
        <v>0</v>
      </c>
      <c r="AT7" s="7">
        <v>20</v>
      </c>
      <c r="AU7" s="10">
        <v>13</v>
      </c>
      <c r="AV7" s="10">
        <v>0</v>
      </c>
      <c r="AW7" s="7">
        <v>0</v>
      </c>
      <c r="AX7" s="7">
        <v>0</v>
      </c>
      <c r="AY7" s="7">
        <v>13</v>
      </c>
      <c r="AZ7" s="10">
        <v>0</v>
      </c>
      <c r="BA7" s="10">
        <v>12</v>
      </c>
      <c r="BB7" s="9">
        <f t="shared" si="0"/>
        <v>362</v>
      </c>
    </row>
    <row r="8" spans="1:57" ht="15.75" thickBot="1" x14ac:dyDescent="0.3">
      <c r="A8" s="61"/>
      <c r="B8" s="28">
        <v>559</v>
      </c>
      <c r="C8" s="35" t="s">
        <v>47</v>
      </c>
      <c r="D8" s="6"/>
      <c r="E8" s="23">
        <v>0</v>
      </c>
      <c r="F8" s="7">
        <v>26</v>
      </c>
      <c r="G8" s="7">
        <v>28</v>
      </c>
      <c r="H8" s="10">
        <v>21</v>
      </c>
      <c r="I8" s="7">
        <v>29</v>
      </c>
      <c r="J8" s="7">
        <v>0</v>
      </c>
      <c r="K8" s="7">
        <v>0</v>
      </c>
      <c r="L8" s="10">
        <v>0</v>
      </c>
      <c r="M8" s="7">
        <v>0</v>
      </c>
      <c r="N8" s="7">
        <v>0</v>
      </c>
      <c r="O8" s="7">
        <v>0</v>
      </c>
      <c r="P8" s="10">
        <v>0</v>
      </c>
      <c r="Q8" s="7">
        <v>0</v>
      </c>
      <c r="R8" s="42">
        <v>20</v>
      </c>
      <c r="S8" s="23">
        <v>0</v>
      </c>
      <c r="T8" s="10">
        <v>30</v>
      </c>
      <c r="U8" s="38">
        <v>35</v>
      </c>
      <c r="V8" s="23">
        <v>0</v>
      </c>
      <c r="W8" s="23">
        <v>0</v>
      </c>
      <c r="X8" s="10">
        <v>39</v>
      </c>
      <c r="Y8" s="10">
        <v>25</v>
      </c>
      <c r="Z8" s="23">
        <v>0</v>
      </c>
      <c r="AA8" s="7">
        <v>6</v>
      </c>
      <c r="AB8" s="7">
        <v>32</v>
      </c>
      <c r="AC8" s="10">
        <v>35</v>
      </c>
      <c r="AD8" s="7">
        <v>25</v>
      </c>
      <c r="AE8" s="7">
        <v>0</v>
      </c>
      <c r="AF8" s="7">
        <v>0</v>
      </c>
      <c r="AG8" s="10">
        <v>0</v>
      </c>
      <c r="AH8" s="10">
        <v>0</v>
      </c>
      <c r="AI8" s="7">
        <v>0</v>
      </c>
      <c r="AJ8" s="7">
        <v>0</v>
      </c>
      <c r="AK8" s="10">
        <v>0</v>
      </c>
      <c r="AL8" s="10">
        <v>0</v>
      </c>
      <c r="AM8" s="22">
        <v>0</v>
      </c>
      <c r="AN8" s="7">
        <v>0</v>
      </c>
      <c r="AO8" s="7">
        <v>0</v>
      </c>
      <c r="AP8" s="7">
        <v>0</v>
      </c>
      <c r="AQ8" s="7">
        <v>0</v>
      </c>
      <c r="AR8" s="10">
        <v>0</v>
      </c>
      <c r="AS8" s="7">
        <v>0</v>
      </c>
      <c r="AT8" s="7">
        <v>0</v>
      </c>
      <c r="AU8" s="10">
        <v>0</v>
      </c>
      <c r="AV8" s="10">
        <v>0</v>
      </c>
      <c r="AW8" s="7">
        <v>0</v>
      </c>
      <c r="AX8" s="7">
        <v>0</v>
      </c>
      <c r="AY8" s="7">
        <v>0</v>
      </c>
      <c r="AZ8" s="10">
        <v>0</v>
      </c>
      <c r="BA8" s="10">
        <v>0</v>
      </c>
      <c r="BB8" s="9">
        <f t="shared" si="0"/>
        <v>351</v>
      </c>
    </row>
    <row r="9" spans="1:57" ht="15.75" thickBot="1" x14ac:dyDescent="0.3">
      <c r="A9" s="61"/>
      <c r="B9" s="28">
        <v>64</v>
      </c>
      <c r="C9" s="35" t="s">
        <v>74</v>
      </c>
      <c r="D9" s="6"/>
      <c r="E9" s="23">
        <v>0</v>
      </c>
      <c r="F9" s="7">
        <v>15</v>
      </c>
      <c r="G9" s="7">
        <v>0</v>
      </c>
      <c r="H9" s="10">
        <v>17</v>
      </c>
      <c r="I9" s="7">
        <v>17</v>
      </c>
      <c r="J9" s="7">
        <v>19</v>
      </c>
      <c r="K9" s="7">
        <v>22</v>
      </c>
      <c r="L9" s="10">
        <v>17</v>
      </c>
      <c r="M9" s="7">
        <v>0</v>
      </c>
      <c r="N9" s="7">
        <v>0</v>
      </c>
      <c r="O9" s="7">
        <v>0</v>
      </c>
      <c r="P9" s="10">
        <v>26</v>
      </c>
      <c r="Q9" s="7">
        <v>0</v>
      </c>
      <c r="R9" s="42">
        <v>9</v>
      </c>
      <c r="S9" s="23">
        <v>0</v>
      </c>
      <c r="T9" s="10">
        <v>0</v>
      </c>
      <c r="U9" s="38">
        <v>0</v>
      </c>
      <c r="V9" s="23">
        <v>0</v>
      </c>
      <c r="W9" s="23">
        <v>0</v>
      </c>
      <c r="X9" s="10">
        <v>25</v>
      </c>
      <c r="Y9" s="10">
        <v>10</v>
      </c>
      <c r="Z9" s="23">
        <v>0</v>
      </c>
      <c r="AA9" s="7">
        <v>15</v>
      </c>
      <c r="AB9" s="7">
        <v>17</v>
      </c>
      <c r="AC9" s="10">
        <v>0</v>
      </c>
      <c r="AD9" s="7">
        <v>0</v>
      </c>
      <c r="AE9" s="7">
        <v>0</v>
      </c>
      <c r="AF9" s="7">
        <v>0</v>
      </c>
      <c r="AG9" s="10">
        <v>12</v>
      </c>
      <c r="AH9" s="10">
        <v>15</v>
      </c>
      <c r="AI9" s="7">
        <v>0</v>
      </c>
      <c r="AJ9" s="7">
        <v>9</v>
      </c>
      <c r="AK9" s="10">
        <v>0</v>
      </c>
      <c r="AL9" s="10">
        <v>0</v>
      </c>
      <c r="AM9" s="22">
        <v>0</v>
      </c>
      <c r="AN9" s="7">
        <v>0</v>
      </c>
      <c r="AO9" s="7">
        <v>0</v>
      </c>
      <c r="AP9" s="7">
        <v>0</v>
      </c>
      <c r="AQ9" s="7">
        <v>0</v>
      </c>
      <c r="AR9" s="10">
        <v>0</v>
      </c>
      <c r="AS9" s="7">
        <v>0</v>
      </c>
      <c r="AT9" s="7">
        <v>0</v>
      </c>
      <c r="AU9" s="10">
        <v>11</v>
      </c>
      <c r="AV9" s="10">
        <v>0</v>
      </c>
      <c r="AW9" s="7">
        <v>0</v>
      </c>
      <c r="AX9" s="7">
        <v>0</v>
      </c>
      <c r="AY9" s="7">
        <v>0</v>
      </c>
      <c r="AZ9" s="10">
        <v>0</v>
      </c>
      <c r="BA9" s="10">
        <v>0</v>
      </c>
      <c r="BB9" s="9">
        <f t="shared" si="0"/>
        <v>256</v>
      </c>
    </row>
    <row r="10" spans="1:57" ht="15.75" thickBot="1" x14ac:dyDescent="0.3">
      <c r="A10" s="61"/>
      <c r="B10" s="28">
        <v>199</v>
      </c>
      <c r="C10" s="35" t="s">
        <v>80</v>
      </c>
      <c r="E10" s="23">
        <v>0</v>
      </c>
      <c r="F10" s="7">
        <v>0</v>
      </c>
      <c r="G10" s="7">
        <v>0</v>
      </c>
      <c r="H10" s="10">
        <v>0</v>
      </c>
      <c r="I10" s="7">
        <v>0</v>
      </c>
      <c r="J10" s="7">
        <v>0</v>
      </c>
      <c r="K10" s="7">
        <v>0</v>
      </c>
      <c r="L10" s="10">
        <v>0</v>
      </c>
      <c r="M10" s="7">
        <v>0</v>
      </c>
      <c r="N10" s="7">
        <v>0</v>
      </c>
      <c r="O10" s="7">
        <v>0</v>
      </c>
      <c r="P10" s="10">
        <v>9</v>
      </c>
      <c r="Q10" s="7">
        <v>15</v>
      </c>
      <c r="R10" s="42">
        <v>15</v>
      </c>
      <c r="S10" s="23">
        <v>0</v>
      </c>
      <c r="T10" s="10">
        <v>18</v>
      </c>
      <c r="U10" s="38">
        <v>11</v>
      </c>
      <c r="V10" s="23">
        <v>0</v>
      </c>
      <c r="W10" s="23">
        <v>0</v>
      </c>
      <c r="X10" s="10">
        <v>23</v>
      </c>
      <c r="Y10" s="10">
        <v>40</v>
      </c>
      <c r="Z10" s="23">
        <v>0</v>
      </c>
      <c r="AA10" s="7">
        <v>31</v>
      </c>
      <c r="AB10" s="7">
        <v>35</v>
      </c>
      <c r="AC10" s="10">
        <v>25</v>
      </c>
      <c r="AD10" s="7">
        <v>30</v>
      </c>
      <c r="AE10" s="7">
        <v>0</v>
      </c>
      <c r="AF10" s="7">
        <v>0</v>
      </c>
      <c r="AG10" s="10">
        <v>0</v>
      </c>
      <c r="AH10" s="10">
        <v>0</v>
      </c>
      <c r="AI10" s="7">
        <v>0</v>
      </c>
      <c r="AJ10" s="7">
        <v>0</v>
      </c>
      <c r="AK10" s="10">
        <v>0</v>
      </c>
      <c r="AL10" s="10">
        <v>0</v>
      </c>
      <c r="AM10" s="22">
        <v>0</v>
      </c>
      <c r="AN10" s="7">
        <v>0</v>
      </c>
      <c r="AO10" s="7">
        <v>0</v>
      </c>
      <c r="AP10" s="7">
        <v>0</v>
      </c>
      <c r="AQ10" s="7">
        <v>0</v>
      </c>
      <c r="AR10" s="10">
        <v>0</v>
      </c>
      <c r="AS10" s="7">
        <v>0</v>
      </c>
      <c r="AT10" s="7">
        <v>0</v>
      </c>
      <c r="AU10" s="10">
        <v>0</v>
      </c>
      <c r="AV10" s="10">
        <v>0</v>
      </c>
      <c r="AW10" s="7">
        <v>0</v>
      </c>
      <c r="AX10" s="7">
        <v>0</v>
      </c>
      <c r="AY10" s="7">
        <v>0</v>
      </c>
      <c r="AZ10" s="10">
        <v>0</v>
      </c>
      <c r="BA10" s="10">
        <v>0</v>
      </c>
      <c r="BB10" s="9">
        <f t="shared" si="0"/>
        <v>252</v>
      </c>
    </row>
    <row r="11" spans="1:57" ht="15.75" thickBot="1" x14ac:dyDescent="0.3">
      <c r="A11" s="61"/>
      <c r="B11" s="28">
        <v>28</v>
      </c>
      <c r="C11" s="33" t="s">
        <v>75</v>
      </c>
      <c r="E11" s="23">
        <v>0</v>
      </c>
      <c r="F11" s="7">
        <v>10</v>
      </c>
      <c r="G11" s="7">
        <v>0</v>
      </c>
      <c r="H11" s="10">
        <v>12</v>
      </c>
      <c r="I11" s="7">
        <v>0</v>
      </c>
      <c r="J11" s="7">
        <v>10</v>
      </c>
      <c r="K11" s="7">
        <v>0</v>
      </c>
      <c r="L11" s="10">
        <v>14</v>
      </c>
      <c r="M11" s="7">
        <v>0</v>
      </c>
      <c r="N11" s="7">
        <v>7</v>
      </c>
      <c r="O11" s="7">
        <v>0</v>
      </c>
      <c r="P11" s="10">
        <v>6</v>
      </c>
      <c r="Q11" s="7">
        <v>0</v>
      </c>
      <c r="R11" s="42">
        <v>15</v>
      </c>
      <c r="S11" s="23">
        <v>0</v>
      </c>
      <c r="T11" s="10">
        <v>0</v>
      </c>
      <c r="U11" s="38">
        <v>0</v>
      </c>
      <c r="V11" s="23">
        <v>0</v>
      </c>
      <c r="W11" s="23">
        <v>0</v>
      </c>
      <c r="X11" s="10">
        <v>30</v>
      </c>
      <c r="Y11" s="10">
        <v>0</v>
      </c>
      <c r="Z11" s="23">
        <v>0</v>
      </c>
      <c r="AA11" s="7">
        <v>16</v>
      </c>
      <c r="AB11" s="7">
        <v>0</v>
      </c>
      <c r="AC11" s="10">
        <v>0</v>
      </c>
      <c r="AD11" s="7">
        <v>0</v>
      </c>
      <c r="AE11" s="7">
        <v>15</v>
      </c>
      <c r="AF11" s="7">
        <v>0</v>
      </c>
      <c r="AG11" s="10">
        <v>13</v>
      </c>
      <c r="AH11" s="10">
        <v>12</v>
      </c>
      <c r="AI11" s="7">
        <v>0</v>
      </c>
      <c r="AJ11" s="7">
        <v>10</v>
      </c>
      <c r="AK11" s="10">
        <v>0</v>
      </c>
      <c r="AL11" s="10">
        <v>0</v>
      </c>
      <c r="AM11" s="22">
        <v>0</v>
      </c>
      <c r="AN11" s="7">
        <v>0</v>
      </c>
      <c r="AO11" s="7">
        <v>0</v>
      </c>
      <c r="AP11" s="7">
        <v>0</v>
      </c>
      <c r="AQ11" s="7">
        <v>0</v>
      </c>
      <c r="AR11" s="10">
        <v>0</v>
      </c>
      <c r="AS11" s="7">
        <v>0</v>
      </c>
      <c r="AT11" s="7">
        <v>0</v>
      </c>
      <c r="AU11" s="10">
        <v>14</v>
      </c>
      <c r="AV11" s="10">
        <v>0</v>
      </c>
      <c r="AW11" s="7">
        <v>0</v>
      </c>
      <c r="AX11" s="7">
        <v>0</v>
      </c>
      <c r="AY11" s="7">
        <v>0</v>
      </c>
      <c r="AZ11" s="10">
        <v>0</v>
      </c>
      <c r="BA11" s="10">
        <v>0</v>
      </c>
      <c r="BB11" s="9">
        <f t="shared" si="0"/>
        <v>184</v>
      </c>
    </row>
    <row r="12" spans="1:57" ht="15.75" thickBot="1" x14ac:dyDescent="0.3">
      <c r="A12" s="61"/>
      <c r="B12" s="28">
        <v>4</v>
      </c>
      <c r="C12" s="29" t="s">
        <v>81</v>
      </c>
      <c r="D12" s="40"/>
      <c r="E12" s="23">
        <v>0</v>
      </c>
      <c r="F12" s="7">
        <v>0</v>
      </c>
      <c r="G12" s="7">
        <v>0</v>
      </c>
      <c r="H12" s="10">
        <v>0</v>
      </c>
      <c r="I12" s="7">
        <v>0</v>
      </c>
      <c r="J12" s="7">
        <v>0</v>
      </c>
      <c r="K12" s="7">
        <v>0</v>
      </c>
      <c r="L12" s="10">
        <v>0</v>
      </c>
      <c r="M12" s="7">
        <v>0</v>
      </c>
      <c r="N12" s="7">
        <v>0</v>
      </c>
      <c r="O12" s="7">
        <v>0</v>
      </c>
      <c r="P12" s="10">
        <v>0</v>
      </c>
      <c r="Q12" s="7">
        <v>0</v>
      </c>
      <c r="R12" s="42">
        <v>7</v>
      </c>
      <c r="S12" s="23">
        <v>0</v>
      </c>
      <c r="T12" s="10">
        <v>13</v>
      </c>
      <c r="U12" s="38">
        <v>22</v>
      </c>
      <c r="V12" s="23">
        <v>0</v>
      </c>
      <c r="W12" s="23">
        <v>0</v>
      </c>
      <c r="X12" s="10">
        <v>0</v>
      </c>
      <c r="Y12" s="10">
        <v>6</v>
      </c>
      <c r="Z12" s="23">
        <v>0</v>
      </c>
      <c r="AA12" s="7">
        <v>7</v>
      </c>
      <c r="AB12" s="7">
        <v>0</v>
      </c>
      <c r="AC12" s="10">
        <v>12</v>
      </c>
      <c r="AD12" s="7">
        <v>11</v>
      </c>
      <c r="AE12" s="7">
        <v>0</v>
      </c>
      <c r="AF12" s="7">
        <v>18</v>
      </c>
      <c r="AG12" s="10">
        <v>0</v>
      </c>
      <c r="AH12" s="10">
        <v>17</v>
      </c>
      <c r="AI12" s="7">
        <v>0</v>
      </c>
      <c r="AJ12" s="7">
        <v>0</v>
      </c>
      <c r="AK12" s="10">
        <v>12</v>
      </c>
      <c r="AL12" s="10">
        <v>0</v>
      </c>
      <c r="AM12" s="22">
        <v>0</v>
      </c>
      <c r="AN12" s="7">
        <v>0</v>
      </c>
      <c r="AO12" s="7">
        <v>0</v>
      </c>
      <c r="AP12" s="7">
        <v>0</v>
      </c>
      <c r="AQ12" s="7">
        <v>0</v>
      </c>
      <c r="AR12" s="10">
        <v>0</v>
      </c>
      <c r="AS12" s="7">
        <v>0</v>
      </c>
      <c r="AT12" s="7">
        <v>0</v>
      </c>
      <c r="AU12" s="10">
        <v>0</v>
      </c>
      <c r="AV12" s="10">
        <v>0</v>
      </c>
      <c r="AW12" s="7">
        <v>0</v>
      </c>
      <c r="AX12" s="7">
        <v>0</v>
      </c>
      <c r="AY12" s="7">
        <v>0</v>
      </c>
      <c r="AZ12" s="10">
        <v>10</v>
      </c>
      <c r="BA12" s="10">
        <v>17</v>
      </c>
      <c r="BB12" s="9">
        <f t="shared" si="0"/>
        <v>152</v>
      </c>
    </row>
    <row r="13" spans="1:57" ht="15.75" thickBot="1" x14ac:dyDescent="0.3">
      <c r="A13" s="61"/>
      <c r="B13" s="28">
        <v>187</v>
      </c>
      <c r="C13" s="33" t="s">
        <v>79</v>
      </c>
      <c r="D13" s="6"/>
      <c r="E13" s="23">
        <v>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0</v>
      </c>
      <c r="L13" s="10">
        <v>0</v>
      </c>
      <c r="M13" s="7">
        <v>0</v>
      </c>
      <c r="N13" s="7">
        <v>23</v>
      </c>
      <c r="O13" s="7">
        <v>39</v>
      </c>
      <c r="P13" s="10">
        <v>35</v>
      </c>
      <c r="Q13" s="7">
        <v>37</v>
      </c>
      <c r="R13" s="42">
        <v>0</v>
      </c>
      <c r="S13" s="23">
        <v>0</v>
      </c>
      <c r="T13" s="10">
        <v>0</v>
      </c>
      <c r="U13" s="38">
        <v>0</v>
      </c>
      <c r="V13" s="23">
        <v>0</v>
      </c>
      <c r="W13" s="23">
        <v>0</v>
      </c>
      <c r="X13" s="10">
        <v>0</v>
      </c>
      <c r="Y13" s="10">
        <v>0</v>
      </c>
      <c r="Z13" s="23">
        <v>0</v>
      </c>
      <c r="AA13" s="7">
        <v>0</v>
      </c>
      <c r="AB13" s="7">
        <v>0</v>
      </c>
      <c r="AC13" s="10">
        <v>0</v>
      </c>
      <c r="AD13" s="7">
        <v>0</v>
      </c>
      <c r="AE13" s="7">
        <v>0</v>
      </c>
      <c r="AF13" s="7">
        <v>0</v>
      </c>
      <c r="AG13" s="10">
        <v>0</v>
      </c>
      <c r="AH13" s="10">
        <v>0</v>
      </c>
      <c r="AI13" s="7">
        <v>0</v>
      </c>
      <c r="AJ13" s="7">
        <v>0</v>
      </c>
      <c r="AK13" s="10">
        <v>0</v>
      </c>
      <c r="AL13" s="10">
        <v>0</v>
      </c>
      <c r="AM13" s="22">
        <v>0</v>
      </c>
      <c r="AN13" s="7">
        <v>0</v>
      </c>
      <c r="AO13" s="7">
        <v>0</v>
      </c>
      <c r="AP13" s="7">
        <v>0</v>
      </c>
      <c r="AQ13" s="7">
        <v>0</v>
      </c>
      <c r="AR13" s="10">
        <v>0</v>
      </c>
      <c r="AS13" s="7">
        <v>0</v>
      </c>
      <c r="AT13" s="7">
        <v>0</v>
      </c>
      <c r="AU13" s="10">
        <v>0</v>
      </c>
      <c r="AV13" s="10">
        <v>0</v>
      </c>
      <c r="AW13" s="7">
        <v>0</v>
      </c>
      <c r="AX13" s="7">
        <v>0</v>
      </c>
      <c r="AY13" s="7">
        <v>0</v>
      </c>
      <c r="AZ13" s="10">
        <v>0</v>
      </c>
      <c r="BA13" s="10">
        <v>0</v>
      </c>
      <c r="BB13" s="9">
        <f t="shared" si="0"/>
        <v>134</v>
      </c>
    </row>
    <row r="14" spans="1:57" ht="15.75" thickBot="1" x14ac:dyDescent="0.3">
      <c r="A14" s="61"/>
      <c r="B14" s="28">
        <v>275</v>
      </c>
      <c r="C14" s="33" t="s">
        <v>88</v>
      </c>
      <c r="D14" s="6"/>
      <c r="E14" s="23">
        <v>0</v>
      </c>
      <c r="F14" s="7">
        <v>0</v>
      </c>
      <c r="G14" s="7">
        <v>0</v>
      </c>
      <c r="H14" s="10">
        <v>0</v>
      </c>
      <c r="I14" s="7">
        <v>0</v>
      </c>
      <c r="J14" s="7">
        <v>0</v>
      </c>
      <c r="K14" s="7">
        <v>0</v>
      </c>
      <c r="L14" s="10">
        <v>0</v>
      </c>
      <c r="M14" s="7">
        <v>0</v>
      </c>
      <c r="N14" s="7">
        <v>0</v>
      </c>
      <c r="O14" s="7">
        <v>0</v>
      </c>
      <c r="P14" s="10">
        <v>0</v>
      </c>
      <c r="Q14" s="7">
        <v>0</v>
      </c>
      <c r="R14" s="42">
        <v>0</v>
      </c>
      <c r="S14" s="23">
        <v>0</v>
      </c>
      <c r="T14" s="10">
        <v>0</v>
      </c>
      <c r="U14" s="38">
        <v>0</v>
      </c>
      <c r="V14" s="23">
        <v>0</v>
      </c>
      <c r="W14" s="23">
        <v>0</v>
      </c>
      <c r="X14" s="10">
        <v>0</v>
      </c>
      <c r="Y14" s="10">
        <v>0</v>
      </c>
      <c r="Z14" s="23">
        <v>0</v>
      </c>
      <c r="AA14" s="7">
        <v>0</v>
      </c>
      <c r="AB14" s="7">
        <v>0</v>
      </c>
      <c r="AC14" s="10">
        <v>0</v>
      </c>
      <c r="AD14" s="7">
        <v>0</v>
      </c>
      <c r="AE14" s="7">
        <v>0</v>
      </c>
      <c r="AF14" s="7">
        <v>0</v>
      </c>
      <c r="AG14" s="10">
        <v>0</v>
      </c>
      <c r="AH14" s="10">
        <v>0</v>
      </c>
      <c r="AI14" s="7">
        <v>0</v>
      </c>
      <c r="AJ14" s="7">
        <v>12</v>
      </c>
      <c r="AK14" s="10">
        <v>20</v>
      </c>
      <c r="AL14" s="10">
        <v>0</v>
      </c>
      <c r="AM14" s="22">
        <v>0</v>
      </c>
      <c r="AN14" s="7">
        <v>0</v>
      </c>
      <c r="AO14" s="7">
        <v>0</v>
      </c>
      <c r="AP14" s="7">
        <v>0</v>
      </c>
      <c r="AQ14" s="7">
        <v>0</v>
      </c>
      <c r="AR14" s="10">
        <v>21</v>
      </c>
      <c r="AS14" s="7">
        <v>0</v>
      </c>
      <c r="AT14" s="7">
        <v>0</v>
      </c>
      <c r="AU14" s="10">
        <v>0</v>
      </c>
      <c r="AV14" s="10">
        <v>17</v>
      </c>
      <c r="AW14" s="7">
        <v>0</v>
      </c>
      <c r="AX14" s="7">
        <v>19</v>
      </c>
      <c r="AY14" s="7">
        <v>0</v>
      </c>
      <c r="AZ14" s="10">
        <v>21</v>
      </c>
      <c r="BA14" s="10">
        <v>0</v>
      </c>
      <c r="BB14" s="9">
        <f t="shared" si="0"/>
        <v>110</v>
      </c>
    </row>
    <row r="15" spans="1:57" ht="15.75" thickBot="1" x14ac:dyDescent="0.3">
      <c r="A15" s="61"/>
      <c r="B15" s="28">
        <v>425</v>
      </c>
      <c r="C15" s="35" t="s">
        <v>77</v>
      </c>
      <c r="E15" s="23">
        <v>0</v>
      </c>
      <c r="F15" s="7">
        <v>0</v>
      </c>
      <c r="G15" s="7">
        <v>15</v>
      </c>
      <c r="H15" s="10">
        <v>10</v>
      </c>
      <c r="I15" s="7">
        <v>12</v>
      </c>
      <c r="J15" s="7">
        <v>9</v>
      </c>
      <c r="K15" s="7">
        <v>0</v>
      </c>
      <c r="L15" s="10">
        <v>0</v>
      </c>
      <c r="M15" s="7">
        <v>0</v>
      </c>
      <c r="N15" s="7">
        <v>8</v>
      </c>
      <c r="O15" s="7">
        <v>7</v>
      </c>
      <c r="P15" s="10">
        <v>8</v>
      </c>
      <c r="Q15" s="7">
        <v>0</v>
      </c>
      <c r="R15" s="42">
        <v>0</v>
      </c>
      <c r="S15" s="23">
        <v>0</v>
      </c>
      <c r="T15" s="10">
        <v>0</v>
      </c>
      <c r="U15" s="38">
        <v>0</v>
      </c>
      <c r="V15" s="23">
        <v>0</v>
      </c>
      <c r="W15" s="23">
        <v>0</v>
      </c>
      <c r="X15" s="10">
        <v>0</v>
      </c>
      <c r="Y15" s="10">
        <v>7</v>
      </c>
      <c r="Z15" s="23">
        <v>0</v>
      </c>
      <c r="AA15" s="7">
        <v>0</v>
      </c>
      <c r="AB15" s="7">
        <v>0</v>
      </c>
      <c r="AC15" s="10">
        <v>0</v>
      </c>
      <c r="AD15" s="7">
        <v>0</v>
      </c>
      <c r="AE15" s="7">
        <v>10</v>
      </c>
      <c r="AF15" s="7">
        <v>0</v>
      </c>
      <c r="AG15" s="10">
        <v>0</v>
      </c>
      <c r="AH15" s="10">
        <v>0</v>
      </c>
      <c r="AI15" s="7">
        <v>0</v>
      </c>
      <c r="AJ15" s="7">
        <v>0</v>
      </c>
      <c r="AK15" s="10">
        <v>0</v>
      </c>
      <c r="AL15" s="10">
        <v>0</v>
      </c>
      <c r="AM15" s="22">
        <v>0</v>
      </c>
      <c r="AN15" s="7">
        <v>0</v>
      </c>
      <c r="AO15" s="7">
        <v>0</v>
      </c>
      <c r="AP15" s="7">
        <v>0</v>
      </c>
      <c r="AQ15" s="7">
        <v>0</v>
      </c>
      <c r="AR15" s="10">
        <v>0</v>
      </c>
      <c r="AS15" s="7">
        <v>0</v>
      </c>
      <c r="AT15" s="7">
        <v>0</v>
      </c>
      <c r="AU15" s="10">
        <v>0</v>
      </c>
      <c r="AV15" s="10">
        <v>0</v>
      </c>
      <c r="AW15" s="7">
        <v>0</v>
      </c>
      <c r="AX15" s="7">
        <v>0</v>
      </c>
      <c r="AY15" s="7">
        <v>0</v>
      </c>
      <c r="AZ15" s="10">
        <v>0</v>
      </c>
      <c r="BA15" s="10">
        <v>0</v>
      </c>
      <c r="BB15" s="9">
        <f t="shared" si="0"/>
        <v>86</v>
      </c>
    </row>
    <row r="16" spans="1:57" ht="15.75" thickBot="1" x14ac:dyDescent="0.3">
      <c r="A16" s="61"/>
      <c r="B16" s="28">
        <v>1011</v>
      </c>
      <c r="C16" s="35" t="s">
        <v>82</v>
      </c>
      <c r="E16" s="23">
        <v>0</v>
      </c>
      <c r="F16" s="7">
        <v>0</v>
      </c>
      <c r="G16" s="7">
        <v>0</v>
      </c>
      <c r="H16" s="10">
        <v>0</v>
      </c>
      <c r="I16" s="7">
        <v>0</v>
      </c>
      <c r="J16" s="7">
        <v>0</v>
      </c>
      <c r="K16" s="7">
        <v>0</v>
      </c>
      <c r="L16" s="10">
        <v>0</v>
      </c>
      <c r="M16" s="7">
        <v>0</v>
      </c>
      <c r="N16" s="7">
        <v>0</v>
      </c>
      <c r="O16" s="7">
        <v>0</v>
      </c>
      <c r="P16" s="10">
        <v>0</v>
      </c>
      <c r="Q16" s="7">
        <v>0</v>
      </c>
      <c r="R16" s="42">
        <v>0</v>
      </c>
      <c r="S16" s="23">
        <v>0</v>
      </c>
      <c r="T16" s="10">
        <v>7</v>
      </c>
      <c r="U16" s="38">
        <v>0</v>
      </c>
      <c r="V16" s="23">
        <v>0</v>
      </c>
      <c r="W16" s="23">
        <v>0</v>
      </c>
      <c r="X16" s="10">
        <v>11</v>
      </c>
      <c r="Y16" s="10">
        <v>19</v>
      </c>
      <c r="Z16" s="23">
        <v>0</v>
      </c>
      <c r="AA16" s="7">
        <v>19</v>
      </c>
      <c r="AB16" s="7">
        <v>0</v>
      </c>
      <c r="AC16" s="10">
        <v>0</v>
      </c>
      <c r="AD16" s="7">
        <v>0</v>
      </c>
      <c r="AE16" s="7">
        <v>0</v>
      </c>
      <c r="AF16" s="7">
        <v>0</v>
      </c>
      <c r="AG16" s="10">
        <v>0</v>
      </c>
      <c r="AH16" s="10">
        <v>0</v>
      </c>
      <c r="AI16" s="7">
        <v>0</v>
      </c>
      <c r="AJ16" s="7">
        <v>0</v>
      </c>
      <c r="AK16" s="10">
        <v>0</v>
      </c>
      <c r="AL16" s="10">
        <v>0</v>
      </c>
      <c r="AM16" s="22">
        <v>0</v>
      </c>
      <c r="AN16" s="7">
        <v>0</v>
      </c>
      <c r="AO16" s="7">
        <v>0</v>
      </c>
      <c r="AP16" s="7">
        <v>0</v>
      </c>
      <c r="AQ16" s="7">
        <v>0</v>
      </c>
      <c r="AR16" s="10">
        <v>0</v>
      </c>
      <c r="AS16" s="7">
        <v>0</v>
      </c>
      <c r="AT16" s="7">
        <v>0</v>
      </c>
      <c r="AU16" s="10">
        <v>0</v>
      </c>
      <c r="AV16" s="10">
        <v>0</v>
      </c>
      <c r="AW16" s="7">
        <v>0</v>
      </c>
      <c r="AX16" s="7">
        <v>0</v>
      </c>
      <c r="AY16" s="7">
        <v>0</v>
      </c>
      <c r="AZ16" s="10">
        <v>0</v>
      </c>
      <c r="BA16" s="10">
        <v>0</v>
      </c>
      <c r="BB16" s="9">
        <f t="shared" si="0"/>
        <v>56</v>
      </c>
    </row>
    <row r="17" spans="1:54" ht="15.75" thickBot="1" x14ac:dyDescent="0.3">
      <c r="A17" s="61"/>
      <c r="B17" s="28">
        <v>12</v>
      </c>
      <c r="C17" s="35" t="s">
        <v>90</v>
      </c>
      <c r="E17" s="23">
        <v>0</v>
      </c>
      <c r="F17" s="7">
        <v>0</v>
      </c>
      <c r="G17" s="7">
        <v>0</v>
      </c>
      <c r="H17" s="10">
        <v>0</v>
      </c>
      <c r="I17" s="7">
        <v>0</v>
      </c>
      <c r="J17" s="7">
        <v>0</v>
      </c>
      <c r="K17" s="7">
        <v>0</v>
      </c>
      <c r="L17" s="10">
        <v>0</v>
      </c>
      <c r="M17" s="7">
        <v>0</v>
      </c>
      <c r="N17" s="7">
        <v>0</v>
      </c>
      <c r="O17" s="7">
        <v>0</v>
      </c>
      <c r="P17" s="10">
        <v>0</v>
      </c>
      <c r="Q17" s="7">
        <v>0</v>
      </c>
      <c r="R17" s="42">
        <v>0</v>
      </c>
      <c r="S17" s="23">
        <v>0</v>
      </c>
      <c r="T17" s="10">
        <v>0</v>
      </c>
      <c r="U17" s="38">
        <v>0</v>
      </c>
      <c r="V17" s="23">
        <v>0</v>
      </c>
      <c r="W17" s="23">
        <v>0</v>
      </c>
      <c r="X17" s="10">
        <v>0</v>
      </c>
      <c r="Y17" s="10">
        <v>0</v>
      </c>
      <c r="Z17" s="23">
        <v>0</v>
      </c>
      <c r="AA17" s="7">
        <v>0</v>
      </c>
      <c r="AB17" s="7">
        <v>0</v>
      </c>
      <c r="AC17" s="10">
        <v>0</v>
      </c>
      <c r="AD17" s="7">
        <v>0</v>
      </c>
      <c r="AE17" s="7">
        <v>0</v>
      </c>
      <c r="AF17" s="7">
        <v>0</v>
      </c>
      <c r="AG17" s="10">
        <v>0</v>
      </c>
      <c r="AH17" s="10">
        <v>0</v>
      </c>
      <c r="AI17" s="7">
        <v>0</v>
      </c>
      <c r="AJ17" s="7">
        <v>0</v>
      </c>
      <c r="AK17" s="10">
        <v>0</v>
      </c>
      <c r="AL17" s="10">
        <v>0</v>
      </c>
      <c r="AM17" s="22">
        <v>0</v>
      </c>
      <c r="AN17" s="7">
        <v>0</v>
      </c>
      <c r="AO17" s="7">
        <v>0</v>
      </c>
      <c r="AP17" s="7">
        <v>0</v>
      </c>
      <c r="AQ17" s="7">
        <v>0</v>
      </c>
      <c r="AR17" s="10">
        <v>0</v>
      </c>
      <c r="AS17" s="7">
        <v>0</v>
      </c>
      <c r="AT17" s="7">
        <v>0</v>
      </c>
      <c r="AU17" s="10">
        <v>0</v>
      </c>
      <c r="AV17" s="10">
        <v>13</v>
      </c>
      <c r="AW17" s="7">
        <v>0</v>
      </c>
      <c r="AX17" s="7">
        <v>13</v>
      </c>
      <c r="AY17" s="7">
        <v>0</v>
      </c>
      <c r="AZ17" s="10">
        <v>14</v>
      </c>
      <c r="BA17" s="10">
        <v>0</v>
      </c>
      <c r="BB17" s="9">
        <f t="shared" si="0"/>
        <v>40</v>
      </c>
    </row>
    <row r="18" spans="1:54" ht="15.75" thickBot="1" x14ac:dyDescent="0.3">
      <c r="A18" s="61"/>
      <c r="B18" s="11">
        <v>678</v>
      </c>
      <c r="C18" s="39" t="s">
        <v>84</v>
      </c>
      <c r="E18" s="23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0</v>
      </c>
      <c r="M18" s="7">
        <v>0</v>
      </c>
      <c r="N18" s="7">
        <v>0</v>
      </c>
      <c r="O18" s="7">
        <v>0</v>
      </c>
      <c r="P18" s="10">
        <v>0</v>
      </c>
      <c r="Q18" s="7">
        <v>0</v>
      </c>
      <c r="R18" s="42">
        <v>0</v>
      </c>
      <c r="S18" s="23">
        <v>0</v>
      </c>
      <c r="T18" s="10">
        <v>0</v>
      </c>
      <c r="U18" s="38">
        <v>0</v>
      </c>
      <c r="V18" s="23">
        <v>0</v>
      </c>
      <c r="W18" s="23">
        <v>0</v>
      </c>
      <c r="X18" s="10">
        <v>0</v>
      </c>
      <c r="Y18" s="10">
        <v>0</v>
      </c>
      <c r="Z18" s="23">
        <v>0</v>
      </c>
      <c r="AA18" s="7">
        <v>0</v>
      </c>
      <c r="AB18" s="7">
        <v>0</v>
      </c>
      <c r="AC18" s="10">
        <v>0</v>
      </c>
      <c r="AD18" s="7">
        <v>0</v>
      </c>
      <c r="AE18" s="7">
        <v>0</v>
      </c>
      <c r="AF18" s="7">
        <v>0</v>
      </c>
      <c r="AG18" s="10">
        <v>0</v>
      </c>
      <c r="AH18" s="10">
        <v>10</v>
      </c>
      <c r="AI18" s="7">
        <v>0</v>
      </c>
      <c r="AJ18" s="7">
        <v>17</v>
      </c>
      <c r="AK18" s="10">
        <v>0</v>
      </c>
      <c r="AL18" s="10">
        <v>0</v>
      </c>
      <c r="AM18" s="22">
        <v>0</v>
      </c>
      <c r="AN18" s="7">
        <v>0</v>
      </c>
      <c r="AO18" s="7">
        <v>0</v>
      </c>
      <c r="AP18" s="7">
        <v>0</v>
      </c>
      <c r="AQ18" s="7">
        <v>0</v>
      </c>
      <c r="AR18" s="10">
        <v>0</v>
      </c>
      <c r="AS18" s="7">
        <v>0</v>
      </c>
      <c r="AT18" s="7">
        <v>0</v>
      </c>
      <c r="AU18" s="10">
        <v>0</v>
      </c>
      <c r="AV18" s="10">
        <v>0</v>
      </c>
      <c r="AW18" s="7">
        <v>0</v>
      </c>
      <c r="AX18" s="7">
        <v>0</v>
      </c>
      <c r="AY18" s="7">
        <v>0</v>
      </c>
      <c r="AZ18" s="10">
        <v>0</v>
      </c>
      <c r="BA18" s="10">
        <v>0</v>
      </c>
      <c r="BB18" s="9">
        <f t="shared" si="0"/>
        <v>27</v>
      </c>
    </row>
    <row r="19" spans="1:54" ht="15.75" thickBot="1" x14ac:dyDescent="0.3">
      <c r="A19" s="61"/>
      <c r="B19" s="11">
        <v>2</v>
      </c>
      <c r="C19" s="12" t="s">
        <v>91</v>
      </c>
      <c r="D19" s="6"/>
      <c r="E19" s="23">
        <v>0</v>
      </c>
      <c r="F19" s="7">
        <v>0</v>
      </c>
      <c r="G19" s="7">
        <v>0</v>
      </c>
      <c r="H19" s="10">
        <v>0</v>
      </c>
      <c r="I19" s="7">
        <v>0</v>
      </c>
      <c r="J19" s="7">
        <v>0</v>
      </c>
      <c r="K19" s="7">
        <v>0</v>
      </c>
      <c r="L19" s="10">
        <v>0</v>
      </c>
      <c r="M19" s="7">
        <v>0</v>
      </c>
      <c r="N19" s="7">
        <v>0</v>
      </c>
      <c r="O19" s="7">
        <v>0</v>
      </c>
      <c r="P19" s="10">
        <v>0</v>
      </c>
      <c r="Q19" s="7">
        <v>0</v>
      </c>
      <c r="R19" s="42">
        <v>0</v>
      </c>
      <c r="S19" s="23">
        <v>0</v>
      </c>
      <c r="T19" s="10">
        <v>0</v>
      </c>
      <c r="U19" s="38">
        <v>0</v>
      </c>
      <c r="V19" s="23">
        <v>0</v>
      </c>
      <c r="W19" s="23">
        <v>0</v>
      </c>
      <c r="X19" s="10">
        <v>0</v>
      </c>
      <c r="Y19" s="10">
        <v>0</v>
      </c>
      <c r="Z19" s="23">
        <v>0</v>
      </c>
      <c r="AA19" s="7">
        <v>0</v>
      </c>
      <c r="AB19" s="7">
        <v>0</v>
      </c>
      <c r="AC19" s="10">
        <v>0</v>
      </c>
      <c r="AD19" s="7">
        <v>0</v>
      </c>
      <c r="AE19" s="7">
        <v>0</v>
      </c>
      <c r="AF19" s="7">
        <v>0</v>
      </c>
      <c r="AG19" s="10">
        <v>0</v>
      </c>
      <c r="AH19" s="10">
        <v>0</v>
      </c>
      <c r="AI19" s="7">
        <v>0</v>
      </c>
      <c r="AJ19" s="7">
        <v>0</v>
      </c>
      <c r="AK19" s="10">
        <v>0</v>
      </c>
      <c r="AL19" s="10">
        <v>0</v>
      </c>
      <c r="AM19" s="22">
        <v>0</v>
      </c>
      <c r="AN19" s="7">
        <v>0</v>
      </c>
      <c r="AO19" s="7">
        <v>0</v>
      </c>
      <c r="AP19" s="7">
        <v>0</v>
      </c>
      <c r="AQ19" s="7">
        <v>0</v>
      </c>
      <c r="AR19" s="10">
        <v>0</v>
      </c>
      <c r="AS19" s="7">
        <v>0</v>
      </c>
      <c r="AT19" s="7">
        <v>0</v>
      </c>
      <c r="AU19" s="10">
        <v>0</v>
      </c>
      <c r="AV19" s="10">
        <v>0</v>
      </c>
      <c r="AW19" s="7">
        <v>0</v>
      </c>
      <c r="AX19" s="7">
        <v>10</v>
      </c>
      <c r="AY19" s="7">
        <v>0</v>
      </c>
      <c r="AZ19" s="10">
        <v>9</v>
      </c>
      <c r="BA19" s="10">
        <v>0</v>
      </c>
      <c r="BB19" s="9">
        <f t="shared" si="0"/>
        <v>19</v>
      </c>
    </row>
    <row r="20" spans="1:54" ht="15.75" thickBot="1" x14ac:dyDescent="0.3">
      <c r="A20" s="61"/>
      <c r="B20" s="11">
        <v>368</v>
      </c>
      <c r="C20" s="12" t="s">
        <v>87</v>
      </c>
      <c r="D20" s="6"/>
      <c r="E20" s="23">
        <v>0</v>
      </c>
      <c r="F20" s="7">
        <v>0</v>
      </c>
      <c r="G20" s="7">
        <v>0</v>
      </c>
      <c r="H20" s="10">
        <v>0</v>
      </c>
      <c r="I20" s="7">
        <v>0</v>
      </c>
      <c r="J20" s="7">
        <v>0</v>
      </c>
      <c r="K20" s="7">
        <v>0</v>
      </c>
      <c r="L20" s="10">
        <v>0</v>
      </c>
      <c r="M20" s="7">
        <v>0</v>
      </c>
      <c r="N20" s="7">
        <v>0</v>
      </c>
      <c r="O20" s="7">
        <v>0</v>
      </c>
      <c r="P20" s="10">
        <v>0</v>
      </c>
      <c r="Q20" s="7">
        <v>0</v>
      </c>
      <c r="R20" s="42">
        <v>0</v>
      </c>
      <c r="S20" s="23">
        <v>0</v>
      </c>
      <c r="T20" s="10">
        <v>0</v>
      </c>
      <c r="U20" s="38">
        <v>0</v>
      </c>
      <c r="V20" s="23">
        <v>0</v>
      </c>
      <c r="W20" s="23">
        <v>0</v>
      </c>
      <c r="X20" s="10">
        <v>0</v>
      </c>
      <c r="Y20" s="10">
        <v>0</v>
      </c>
      <c r="Z20" s="23">
        <v>0</v>
      </c>
      <c r="AA20" s="7">
        <v>0</v>
      </c>
      <c r="AB20" s="7">
        <v>0</v>
      </c>
      <c r="AC20" s="10">
        <v>0</v>
      </c>
      <c r="AD20" s="7">
        <v>0</v>
      </c>
      <c r="AE20" s="7">
        <v>0</v>
      </c>
      <c r="AF20" s="7">
        <v>0</v>
      </c>
      <c r="AG20" s="10">
        <v>0</v>
      </c>
      <c r="AH20" s="10">
        <v>0</v>
      </c>
      <c r="AI20" s="7">
        <v>16</v>
      </c>
      <c r="AJ20" s="7">
        <v>0</v>
      </c>
      <c r="AK20" s="10">
        <v>0</v>
      </c>
      <c r="AL20" s="10">
        <v>0</v>
      </c>
      <c r="AM20" s="22">
        <v>0</v>
      </c>
      <c r="AN20" s="7">
        <v>0</v>
      </c>
      <c r="AO20" s="7">
        <v>0</v>
      </c>
      <c r="AP20" s="7">
        <v>0</v>
      </c>
      <c r="AQ20" s="7">
        <v>0</v>
      </c>
      <c r="AR20" s="10">
        <v>0</v>
      </c>
      <c r="AS20" s="7">
        <v>0</v>
      </c>
      <c r="AT20" s="7">
        <v>0</v>
      </c>
      <c r="AU20" s="10">
        <v>0</v>
      </c>
      <c r="AV20" s="10">
        <v>0</v>
      </c>
      <c r="AW20" s="7">
        <v>0</v>
      </c>
      <c r="AX20" s="7">
        <v>0</v>
      </c>
      <c r="AY20" s="7">
        <v>0</v>
      </c>
      <c r="AZ20" s="10">
        <v>0</v>
      </c>
      <c r="BA20" s="10">
        <v>0</v>
      </c>
      <c r="BB20" s="9">
        <f t="shared" si="0"/>
        <v>16</v>
      </c>
    </row>
    <row r="21" spans="1:54" ht="15.75" thickBot="1" x14ac:dyDescent="0.3">
      <c r="A21" s="61"/>
      <c r="B21" s="11">
        <v>192</v>
      </c>
      <c r="C21" s="12" t="s">
        <v>94</v>
      </c>
      <c r="D21" s="6"/>
      <c r="E21" s="23">
        <v>0</v>
      </c>
      <c r="F21" s="7">
        <v>0</v>
      </c>
      <c r="G21" s="7">
        <v>0</v>
      </c>
      <c r="H21" s="10">
        <v>0</v>
      </c>
      <c r="I21" s="7">
        <v>0</v>
      </c>
      <c r="J21" s="7">
        <v>0</v>
      </c>
      <c r="K21" s="7">
        <v>0</v>
      </c>
      <c r="L21" s="10">
        <v>0</v>
      </c>
      <c r="M21" s="7">
        <v>0</v>
      </c>
      <c r="N21" s="7">
        <v>0</v>
      </c>
      <c r="O21" s="7">
        <v>0</v>
      </c>
      <c r="P21" s="10">
        <v>0</v>
      </c>
      <c r="Q21" s="7">
        <v>0</v>
      </c>
      <c r="R21" s="42">
        <v>0</v>
      </c>
      <c r="S21" s="23">
        <v>0</v>
      </c>
      <c r="T21" s="10">
        <v>0</v>
      </c>
      <c r="U21" s="38">
        <v>0</v>
      </c>
      <c r="V21" s="23">
        <v>0</v>
      </c>
      <c r="W21" s="23">
        <v>0</v>
      </c>
      <c r="X21" s="10">
        <v>0</v>
      </c>
      <c r="Y21" s="10">
        <v>0</v>
      </c>
      <c r="Z21" s="23">
        <v>0</v>
      </c>
      <c r="AA21" s="7">
        <v>0</v>
      </c>
      <c r="AB21" s="7">
        <v>0</v>
      </c>
      <c r="AC21" s="10">
        <v>0</v>
      </c>
      <c r="AD21" s="7">
        <v>0</v>
      </c>
      <c r="AE21" s="7">
        <v>0</v>
      </c>
      <c r="AF21" s="7">
        <v>0</v>
      </c>
      <c r="AG21" s="10">
        <v>0</v>
      </c>
      <c r="AH21" s="10">
        <v>0</v>
      </c>
      <c r="AI21" s="7">
        <v>0</v>
      </c>
      <c r="AJ21" s="7">
        <v>0</v>
      </c>
      <c r="AK21" s="10">
        <v>0</v>
      </c>
      <c r="AL21" s="10">
        <v>0</v>
      </c>
      <c r="AM21" s="22">
        <v>0</v>
      </c>
      <c r="AN21" s="7">
        <v>0</v>
      </c>
      <c r="AO21" s="7">
        <v>0</v>
      </c>
      <c r="AP21" s="7">
        <v>0</v>
      </c>
      <c r="AQ21" s="7">
        <v>0</v>
      </c>
      <c r="AR21" s="10">
        <v>0</v>
      </c>
      <c r="AS21" s="7">
        <v>0</v>
      </c>
      <c r="AT21" s="7">
        <v>0</v>
      </c>
      <c r="AU21" s="10">
        <v>0</v>
      </c>
      <c r="AV21" s="10">
        <v>0</v>
      </c>
      <c r="AW21" s="7">
        <v>0</v>
      </c>
      <c r="AX21" s="7">
        <v>0</v>
      </c>
      <c r="AY21" s="7">
        <v>0</v>
      </c>
      <c r="AZ21" s="10">
        <v>0</v>
      </c>
      <c r="BA21" s="10">
        <v>14</v>
      </c>
      <c r="BB21" s="9">
        <f t="shared" si="0"/>
        <v>14</v>
      </c>
    </row>
    <row r="22" spans="1:54" ht="15.75" thickBot="1" x14ac:dyDescent="0.3">
      <c r="A22" s="61"/>
      <c r="B22" s="28">
        <v>1001</v>
      </c>
      <c r="C22" s="35" t="s">
        <v>78</v>
      </c>
      <c r="E22" s="23">
        <v>0</v>
      </c>
      <c r="F22" s="7">
        <v>0</v>
      </c>
      <c r="G22" s="7">
        <v>0</v>
      </c>
      <c r="H22" s="10">
        <v>0</v>
      </c>
      <c r="I22" s="7">
        <v>0</v>
      </c>
      <c r="J22" s="7">
        <v>0</v>
      </c>
      <c r="K22" s="7">
        <v>13</v>
      </c>
      <c r="L22" s="10">
        <v>0</v>
      </c>
      <c r="M22" s="7">
        <v>0</v>
      </c>
      <c r="N22" s="7">
        <v>0</v>
      </c>
      <c r="O22" s="7">
        <v>0</v>
      </c>
      <c r="P22" s="10">
        <v>0</v>
      </c>
      <c r="Q22" s="7">
        <v>0</v>
      </c>
      <c r="R22" s="42">
        <v>0</v>
      </c>
      <c r="S22" s="23">
        <v>0</v>
      </c>
      <c r="T22" s="10">
        <v>0</v>
      </c>
      <c r="U22" s="38">
        <v>0</v>
      </c>
      <c r="V22" s="23">
        <v>0</v>
      </c>
      <c r="W22" s="23">
        <v>0</v>
      </c>
      <c r="X22" s="10">
        <v>0</v>
      </c>
      <c r="Y22" s="10">
        <v>0</v>
      </c>
      <c r="Z22" s="23">
        <v>0</v>
      </c>
      <c r="AA22" s="7">
        <v>0</v>
      </c>
      <c r="AB22" s="7">
        <v>0</v>
      </c>
      <c r="AC22" s="10">
        <v>0</v>
      </c>
      <c r="AD22" s="7">
        <v>0</v>
      </c>
      <c r="AE22" s="7">
        <v>0</v>
      </c>
      <c r="AF22" s="7">
        <v>0</v>
      </c>
      <c r="AG22" s="10">
        <v>0</v>
      </c>
      <c r="AH22" s="10">
        <v>0</v>
      </c>
      <c r="AI22" s="7">
        <v>0</v>
      </c>
      <c r="AJ22" s="7">
        <v>0</v>
      </c>
      <c r="AK22" s="10">
        <v>0</v>
      </c>
      <c r="AL22" s="10">
        <v>0</v>
      </c>
      <c r="AM22" s="22">
        <v>0</v>
      </c>
      <c r="AN22" s="7">
        <v>0</v>
      </c>
      <c r="AO22" s="7">
        <v>0</v>
      </c>
      <c r="AP22" s="7">
        <v>0</v>
      </c>
      <c r="AQ22" s="7">
        <v>0</v>
      </c>
      <c r="AR22" s="10">
        <v>0</v>
      </c>
      <c r="AS22" s="7">
        <v>0</v>
      </c>
      <c r="AT22" s="7">
        <v>0</v>
      </c>
      <c r="AU22" s="10">
        <v>0</v>
      </c>
      <c r="AV22" s="10">
        <v>0</v>
      </c>
      <c r="AW22" s="7">
        <v>0</v>
      </c>
      <c r="AX22" s="7">
        <v>0</v>
      </c>
      <c r="AY22" s="7">
        <v>0</v>
      </c>
      <c r="AZ22" s="10">
        <v>0</v>
      </c>
      <c r="BA22" s="10">
        <v>0</v>
      </c>
      <c r="BB22" s="9">
        <f t="shared" si="0"/>
        <v>13</v>
      </c>
    </row>
    <row r="23" spans="1:54" ht="15.75" thickBot="1" x14ac:dyDescent="0.3">
      <c r="A23" s="61"/>
      <c r="B23" s="11">
        <v>9</v>
      </c>
      <c r="C23" s="12" t="s">
        <v>85</v>
      </c>
      <c r="D23" s="6"/>
      <c r="E23" s="23">
        <v>0</v>
      </c>
      <c r="F23" s="7">
        <v>0</v>
      </c>
      <c r="G23" s="7">
        <v>0</v>
      </c>
      <c r="H23" s="10">
        <v>0</v>
      </c>
      <c r="I23" s="7">
        <v>0</v>
      </c>
      <c r="J23" s="7">
        <v>0</v>
      </c>
      <c r="K23" s="7">
        <v>0</v>
      </c>
      <c r="L23" s="10">
        <v>0</v>
      </c>
      <c r="M23" s="7">
        <v>0</v>
      </c>
      <c r="N23" s="7">
        <v>0</v>
      </c>
      <c r="O23" s="7">
        <v>0</v>
      </c>
      <c r="P23" s="10">
        <v>0</v>
      </c>
      <c r="Q23" s="7">
        <v>0</v>
      </c>
      <c r="R23" s="42">
        <v>0</v>
      </c>
      <c r="S23" s="23">
        <v>0</v>
      </c>
      <c r="T23" s="10">
        <v>0</v>
      </c>
      <c r="U23" s="38">
        <v>0</v>
      </c>
      <c r="V23" s="23">
        <v>0</v>
      </c>
      <c r="W23" s="23">
        <v>0</v>
      </c>
      <c r="X23" s="10">
        <v>0</v>
      </c>
      <c r="Y23" s="10">
        <v>0</v>
      </c>
      <c r="Z23" s="23">
        <v>0</v>
      </c>
      <c r="AA23" s="7">
        <v>0</v>
      </c>
      <c r="AB23" s="7">
        <v>0</v>
      </c>
      <c r="AC23" s="10">
        <v>0</v>
      </c>
      <c r="AD23" s="7">
        <v>0</v>
      </c>
      <c r="AE23" s="7">
        <v>0</v>
      </c>
      <c r="AF23" s="7">
        <v>0</v>
      </c>
      <c r="AG23" s="10">
        <v>0</v>
      </c>
      <c r="AH23" s="10">
        <v>0</v>
      </c>
      <c r="AI23" s="7">
        <v>11</v>
      </c>
      <c r="AJ23" s="7">
        <v>0</v>
      </c>
      <c r="AK23" s="10">
        <v>0</v>
      </c>
      <c r="AL23" s="10">
        <v>0</v>
      </c>
      <c r="AM23" s="22">
        <v>0</v>
      </c>
      <c r="AN23" s="7">
        <v>0</v>
      </c>
      <c r="AO23" s="7">
        <v>0</v>
      </c>
      <c r="AP23" s="7">
        <v>0</v>
      </c>
      <c r="AQ23" s="7">
        <v>0</v>
      </c>
      <c r="AR23" s="10">
        <v>0</v>
      </c>
      <c r="AS23" s="7">
        <v>0</v>
      </c>
      <c r="AT23" s="7">
        <v>0</v>
      </c>
      <c r="AU23" s="10">
        <v>0</v>
      </c>
      <c r="AV23" s="10">
        <v>0</v>
      </c>
      <c r="AW23" s="7">
        <v>0</v>
      </c>
      <c r="AX23" s="7">
        <v>0</v>
      </c>
      <c r="AY23" s="7">
        <v>0</v>
      </c>
      <c r="AZ23" s="10">
        <v>0</v>
      </c>
      <c r="BA23" s="10">
        <v>0</v>
      </c>
      <c r="BB23" s="9">
        <f t="shared" si="0"/>
        <v>11</v>
      </c>
    </row>
    <row r="24" spans="1:54" ht="15.75" thickBot="1" x14ac:dyDescent="0.3">
      <c r="A24" s="61"/>
      <c r="B24" s="11">
        <v>69</v>
      </c>
      <c r="C24" s="12" t="s">
        <v>71</v>
      </c>
      <c r="D24" s="6"/>
      <c r="E24" s="23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  <c r="L24" s="10">
        <v>0</v>
      </c>
      <c r="M24" s="7">
        <v>0</v>
      </c>
      <c r="N24" s="7">
        <v>0</v>
      </c>
      <c r="O24" s="7">
        <v>0</v>
      </c>
      <c r="P24" s="10">
        <v>0</v>
      </c>
      <c r="Q24" s="7">
        <v>0</v>
      </c>
      <c r="R24" s="42">
        <v>0</v>
      </c>
      <c r="S24" s="23">
        <v>0</v>
      </c>
      <c r="T24" s="10">
        <v>0</v>
      </c>
      <c r="U24" s="38">
        <v>0</v>
      </c>
      <c r="V24" s="23">
        <v>0</v>
      </c>
      <c r="W24" s="23">
        <v>0</v>
      </c>
      <c r="X24" s="10">
        <v>0</v>
      </c>
      <c r="Y24" s="10">
        <v>0</v>
      </c>
      <c r="Z24" s="23">
        <v>0</v>
      </c>
      <c r="AA24" s="7">
        <v>0</v>
      </c>
      <c r="AB24" s="7">
        <v>0</v>
      </c>
      <c r="AC24" s="10">
        <v>0</v>
      </c>
      <c r="AD24" s="7">
        <v>0</v>
      </c>
      <c r="AE24" s="7">
        <v>0</v>
      </c>
      <c r="AF24" s="7">
        <v>0</v>
      </c>
      <c r="AG24" s="10">
        <v>0</v>
      </c>
      <c r="AH24" s="10">
        <v>0</v>
      </c>
      <c r="AI24" s="7">
        <v>9</v>
      </c>
      <c r="AJ24" s="7">
        <v>0</v>
      </c>
      <c r="AK24" s="10">
        <v>0</v>
      </c>
      <c r="AL24" s="10">
        <v>0</v>
      </c>
      <c r="AM24" s="22">
        <v>0</v>
      </c>
      <c r="AN24" s="7">
        <v>0</v>
      </c>
      <c r="AO24" s="7">
        <v>0</v>
      </c>
      <c r="AP24" s="7">
        <v>0</v>
      </c>
      <c r="AQ24" s="7">
        <v>0</v>
      </c>
      <c r="AR24" s="10">
        <v>0</v>
      </c>
      <c r="AS24" s="7">
        <v>0</v>
      </c>
      <c r="AT24" s="7">
        <v>0</v>
      </c>
      <c r="AU24" s="10">
        <v>0</v>
      </c>
      <c r="AV24" s="10">
        <v>0</v>
      </c>
      <c r="AW24" s="7">
        <v>0</v>
      </c>
      <c r="AX24" s="7">
        <v>0</v>
      </c>
      <c r="AY24" s="7">
        <v>0</v>
      </c>
      <c r="AZ24" s="10">
        <v>0</v>
      </c>
      <c r="BA24" s="10">
        <v>0</v>
      </c>
      <c r="BB24" s="9">
        <f t="shared" si="0"/>
        <v>9</v>
      </c>
    </row>
    <row r="25" spans="1:54" ht="15.75" thickBot="1" x14ac:dyDescent="0.3">
      <c r="A25" s="61"/>
      <c r="B25" s="11">
        <v>447</v>
      </c>
      <c r="C25" s="12" t="s">
        <v>56</v>
      </c>
      <c r="D25" s="41"/>
      <c r="E25" s="23">
        <v>0</v>
      </c>
      <c r="F25" s="7">
        <v>0</v>
      </c>
      <c r="G25" s="7">
        <v>0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7">
        <v>0</v>
      </c>
      <c r="N25" s="7">
        <v>0</v>
      </c>
      <c r="O25" s="7">
        <v>0</v>
      </c>
      <c r="P25" s="10">
        <v>0</v>
      </c>
      <c r="Q25" s="7">
        <v>0</v>
      </c>
      <c r="R25" s="42">
        <v>0</v>
      </c>
      <c r="S25" s="23">
        <v>0</v>
      </c>
      <c r="T25" s="10">
        <v>0</v>
      </c>
      <c r="U25" s="38">
        <v>0</v>
      </c>
      <c r="V25" s="23">
        <v>0</v>
      </c>
      <c r="W25" s="23">
        <v>0</v>
      </c>
      <c r="X25" s="10">
        <v>0</v>
      </c>
      <c r="Y25" s="10">
        <v>0</v>
      </c>
      <c r="Z25" s="23">
        <v>0</v>
      </c>
      <c r="AA25" s="7">
        <v>0</v>
      </c>
      <c r="AB25" s="7">
        <v>0</v>
      </c>
      <c r="AC25" s="10">
        <v>0</v>
      </c>
      <c r="AD25" s="7">
        <v>0</v>
      </c>
      <c r="AE25" s="7">
        <v>0</v>
      </c>
      <c r="AF25" s="7">
        <v>0</v>
      </c>
      <c r="AG25" s="10">
        <v>0</v>
      </c>
      <c r="AH25" s="10">
        <v>0</v>
      </c>
      <c r="AI25" s="7">
        <v>0</v>
      </c>
      <c r="AJ25" s="7">
        <v>0</v>
      </c>
      <c r="AK25" s="10">
        <v>0</v>
      </c>
      <c r="AL25" s="10">
        <v>0</v>
      </c>
      <c r="AM25" s="22">
        <v>0</v>
      </c>
      <c r="AN25" s="7">
        <v>0</v>
      </c>
      <c r="AO25" s="7">
        <v>0</v>
      </c>
      <c r="AP25" s="7">
        <v>0</v>
      </c>
      <c r="AQ25" s="7">
        <v>0</v>
      </c>
      <c r="AR25" s="10">
        <v>0</v>
      </c>
      <c r="AS25" s="7">
        <v>0</v>
      </c>
      <c r="AT25" s="7">
        <v>0</v>
      </c>
      <c r="AU25" s="10">
        <v>0</v>
      </c>
      <c r="AV25" s="10">
        <v>0</v>
      </c>
      <c r="AW25" s="7">
        <v>0</v>
      </c>
      <c r="AX25" s="7">
        <v>0</v>
      </c>
      <c r="AY25" s="7">
        <v>0</v>
      </c>
      <c r="AZ25" s="10">
        <v>0</v>
      </c>
      <c r="BA25" s="10">
        <v>0</v>
      </c>
      <c r="BB25" s="9">
        <f t="shared" si="0"/>
        <v>0</v>
      </c>
    </row>
    <row r="26" spans="1:54" ht="15.75" thickBot="1" x14ac:dyDescent="0.3">
      <c r="A26" s="61"/>
      <c r="B26" s="11">
        <v>276</v>
      </c>
      <c r="C26" s="12" t="s">
        <v>34</v>
      </c>
      <c r="D26" s="6"/>
      <c r="E26" s="23">
        <v>0</v>
      </c>
      <c r="F26" s="7">
        <v>0</v>
      </c>
      <c r="G26" s="7">
        <v>0</v>
      </c>
      <c r="H26" s="10">
        <v>0</v>
      </c>
      <c r="I26" s="7">
        <v>0</v>
      </c>
      <c r="J26" s="7">
        <v>0</v>
      </c>
      <c r="K26" s="7">
        <v>0</v>
      </c>
      <c r="L26" s="10">
        <v>0</v>
      </c>
      <c r="M26" s="7">
        <v>0</v>
      </c>
      <c r="N26" s="7">
        <v>0</v>
      </c>
      <c r="O26" s="7">
        <v>0</v>
      </c>
      <c r="P26" s="10">
        <v>0</v>
      </c>
      <c r="Q26" s="7">
        <v>0</v>
      </c>
      <c r="R26" s="42">
        <v>0</v>
      </c>
      <c r="S26" s="23">
        <v>0</v>
      </c>
      <c r="T26" s="10">
        <v>0</v>
      </c>
      <c r="U26" s="38">
        <v>0</v>
      </c>
      <c r="V26" s="23">
        <v>0</v>
      </c>
      <c r="W26" s="23">
        <v>0</v>
      </c>
      <c r="X26" s="10">
        <v>0</v>
      </c>
      <c r="Y26" s="10">
        <v>0</v>
      </c>
      <c r="Z26" s="23">
        <v>0</v>
      </c>
      <c r="AA26" s="7">
        <v>0</v>
      </c>
      <c r="AB26" s="7">
        <v>0</v>
      </c>
      <c r="AC26" s="10">
        <v>0</v>
      </c>
      <c r="AD26" s="7">
        <v>0</v>
      </c>
      <c r="AE26" s="7">
        <v>0</v>
      </c>
      <c r="AF26" s="7">
        <v>0</v>
      </c>
      <c r="AG26" s="10">
        <v>0</v>
      </c>
      <c r="AH26" s="10">
        <v>0</v>
      </c>
      <c r="AI26" s="7">
        <v>0</v>
      </c>
      <c r="AJ26" s="7">
        <v>0</v>
      </c>
      <c r="AK26" s="10">
        <v>0</v>
      </c>
      <c r="AL26" s="10">
        <v>0</v>
      </c>
      <c r="AM26" s="22">
        <v>0</v>
      </c>
      <c r="AN26" s="7">
        <v>0</v>
      </c>
      <c r="AO26" s="7">
        <v>0</v>
      </c>
      <c r="AP26" s="7">
        <v>0</v>
      </c>
      <c r="AQ26" s="7">
        <v>0</v>
      </c>
      <c r="AR26" s="10">
        <v>0</v>
      </c>
      <c r="AS26" s="7">
        <v>0</v>
      </c>
      <c r="AT26" s="7">
        <v>0</v>
      </c>
      <c r="AU26" s="10">
        <v>0</v>
      </c>
      <c r="AV26" s="10">
        <v>0</v>
      </c>
      <c r="AW26" s="7">
        <v>0</v>
      </c>
      <c r="AX26" s="7">
        <v>0</v>
      </c>
      <c r="AY26" s="7">
        <v>0</v>
      </c>
      <c r="AZ26" s="10">
        <v>0</v>
      </c>
      <c r="BA26" s="10">
        <v>0</v>
      </c>
      <c r="BB26" s="9">
        <f t="shared" si="0"/>
        <v>0</v>
      </c>
    </row>
    <row r="27" spans="1:54" ht="15.75" thickBot="1" x14ac:dyDescent="0.3">
      <c r="A27" s="61"/>
      <c r="B27" s="11">
        <v>2022</v>
      </c>
      <c r="C27" s="12" t="s">
        <v>70</v>
      </c>
      <c r="D27" s="6"/>
      <c r="E27" s="23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7">
        <v>0</v>
      </c>
      <c r="N27" s="7">
        <v>0</v>
      </c>
      <c r="O27" s="7">
        <v>0</v>
      </c>
      <c r="P27" s="10">
        <v>0</v>
      </c>
      <c r="Q27" s="7">
        <v>0</v>
      </c>
      <c r="R27" s="42">
        <v>0</v>
      </c>
      <c r="S27" s="23">
        <v>0</v>
      </c>
      <c r="T27" s="10">
        <v>0</v>
      </c>
      <c r="U27" s="38">
        <v>0</v>
      </c>
      <c r="V27" s="23">
        <v>0</v>
      </c>
      <c r="W27" s="23">
        <v>0</v>
      </c>
      <c r="X27" s="10">
        <v>0</v>
      </c>
      <c r="Y27" s="10">
        <v>0</v>
      </c>
      <c r="Z27" s="23">
        <v>0</v>
      </c>
      <c r="AA27" s="7">
        <v>0</v>
      </c>
      <c r="AB27" s="7">
        <v>0</v>
      </c>
      <c r="AC27" s="10">
        <v>0</v>
      </c>
      <c r="AD27" s="7">
        <v>0</v>
      </c>
      <c r="AE27" s="7">
        <v>0</v>
      </c>
      <c r="AF27" s="7">
        <v>0</v>
      </c>
      <c r="AG27" s="10">
        <v>0</v>
      </c>
      <c r="AH27" s="10">
        <v>0</v>
      </c>
      <c r="AI27" s="7">
        <v>0</v>
      </c>
      <c r="AJ27" s="7">
        <v>0</v>
      </c>
      <c r="AK27" s="10">
        <v>0</v>
      </c>
      <c r="AL27" s="10">
        <v>0</v>
      </c>
      <c r="AM27" s="22">
        <v>0</v>
      </c>
      <c r="AN27" s="7">
        <v>0</v>
      </c>
      <c r="AO27" s="7">
        <v>0</v>
      </c>
      <c r="AP27" s="7">
        <v>0</v>
      </c>
      <c r="AQ27" s="7">
        <v>0</v>
      </c>
      <c r="AR27" s="10">
        <v>0</v>
      </c>
      <c r="AS27" s="7">
        <v>0</v>
      </c>
      <c r="AT27" s="7">
        <v>0</v>
      </c>
      <c r="AU27" s="10">
        <v>0</v>
      </c>
      <c r="AV27" s="10">
        <v>0</v>
      </c>
      <c r="AW27" s="7">
        <v>0</v>
      </c>
      <c r="AX27" s="7">
        <v>0</v>
      </c>
      <c r="AY27" s="7">
        <v>0</v>
      </c>
      <c r="AZ27" s="10">
        <v>0</v>
      </c>
      <c r="BA27" s="10">
        <v>0</v>
      </c>
      <c r="BB27" s="9">
        <f t="shared" si="0"/>
        <v>0</v>
      </c>
    </row>
    <row r="28" spans="1:54" ht="15.75" thickBot="1" x14ac:dyDescent="0.3">
      <c r="A28" s="61"/>
      <c r="B28" s="11">
        <v>1313</v>
      </c>
      <c r="C28" s="12" t="s">
        <v>72</v>
      </c>
      <c r="D28" s="6"/>
      <c r="E28" s="23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7">
        <v>0</v>
      </c>
      <c r="N28" s="7">
        <v>0</v>
      </c>
      <c r="O28" s="7">
        <v>0</v>
      </c>
      <c r="P28" s="10">
        <v>0</v>
      </c>
      <c r="Q28" s="7">
        <v>0</v>
      </c>
      <c r="R28" s="42">
        <v>0</v>
      </c>
      <c r="S28" s="23">
        <v>0</v>
      </c>
      <c r="T28" s="10">
        <v>0</v>
      </c>
      <c r="U28" s="38">
        <v>0</v>
      </c>
      <c r="V28" s="23">
        <v>0</v>
      </c>
      <c r="W28" s="23">
        <v>0</v>
      </c>
      <c r="X28" s="10">
        <v>0</v>
      </c>
      <c r="Y28" s="10">
        <v>0</v>
      </c>
      <c r="Z28" s="23">
        <v>0</v>
      </c>
      <c r="AA28" s="7">
        <v>0</v>
      </c>
      <c r="AB28" s="7">
        <v>0</v>
      </c>
      <c r="AC28" s="10">
        <v>0</v>
      </c>
      <c r="AD28" s="7">
        <v>0</v>
      </c>
      <c r="AE28" s="7">
        <v>0</v>
      </c>
      <c r="AF28" s="7">
        <v>0</v>
      </c>
      <c r="AG28" s="10">
        <v>0</v>
      </c>
      <c r="AH28" s="10">
        <v>0</v>
      </c>
      <c r="AI28" s="7">
        <v>0</v>
      </c>
      <c r="AJ28" s="7">
        <v>0</v>
      </c>
      <c r="AK28" s="10">
        <v>0</v>
      </c>
      <c r="AL28" s="10">
        <v>0</v>
      </c>
      <c r="AM28" s="22">
        <v>0</v>
      </c>
      <c r="AN28" s="7">
        <v>0</v>
      </c>
      <c r="AO28" s="7">
        <v>0</v>
      </c>
      <c r="AP28" s="7">
        <v>0</v>
      </c>
      <c r="AQ28" s="7">
        <v>0</v>
      </c>
      <c r="AR28" s="10">
        <v>0</v>
      </c>
      <c r="AS28" s="7">
        <v>0</v>
      </c>
      <c r="AT28" s="7">
        <v>0</v>
      </c>
      <c r="AU28" s="10">
        <v>0</v>
      </c>
      <c r="AV28" s="10">
        <v>0</v>
      </c>
      <c r="AW28" s="7">
        <v>0</v>
      </c>
      <c r="AX28" s="7">
        <v>0</v>
      </c>
      <c r="AY28" s="7">
        <v>0</v>
      </c>
      <c r="AZ28" s="10">
        <v>0</v>
      </c>
      <c r="BA28" s="10">
        <v>0</v>
      </c>
      <c r="BB28" s="9">
        <f t="shared" si="0"/>
        <v>0</v>
      </c>
    </row>
    <row r="29" spans="1:54" ht="15.75" thickBot="1" x14ac:dyDescent="0.3">
      <c r="A29" s="61"/>
      <c r="B29" s="11">
        <v>225</v>
      </c>
      <c r="C29" s="39" t="s">
        <v>64</v>
      </c>
      <c r="E29" s="23">
        <v>0</v>
      </c>
      <c r="F29" s="7">
        <v>0</v>
      </c>
      <c r="G29" s="7">
        <v>0</v>
      </c>
      <c r="H29" s="10">
        <v>0</v>
      </c>
      <c r="I29" s="7">
        <v>0</v>
      </c>
      <c r="J29" s="7">
        <v>0</v>
      </c>
      <c r="K29" s="7">
        <v>0</v>
      </c>
      <c r="L29" s="10">
        <v>0</v>
      </c>
      <c r="M29" s="7">
        <v>0</v>
      </c>
      <c r="N29" s="7">
        <v>0</v>
      </c>
      <c r="O29" s="7">
        <v>0</v>
      </c>
      <c r="P29" s="10">
        <v>0</v>
      </c>
      <c r="Q29" s="7">
        <v>0</v>
      </c>
      <c r="R29" s="42">
        <v>0</v>
      </c>
      <c r="S29" s="23">
        <v>0</v>
      </c>
      <c r="T29" s="10">
        <v>0</v>
      </c>
      <c r="U29" s="38">
        <v>0</v>
      </c>
      <c r="V29" s="23">
        <v>0</v>
      </c>
      <c r="W29" s="23">
        <v>0</v>
      </c>
      <c r="X29" s="10">
        <v>0</v>
      </c>
      <c r="Y29" s="10">
        <v>0</v>
      </c>
      <c r="Z29" s="23">
        <v>0</v>
      </c>
      <c r="AA29" s="7">
        <v>0</v>
      </c>
      <c r="AB29" s="7">
        <v>0</v>
      </c>
      <c r="AC29" s="10">
        <v>0</v>
      </c>
      <c r="AD29" s="7">
        <v>0</v>
      </c>
      <c r="AE29" s="7">
        <v>0</v>
      </c>
      <c r="AF29" s="7">
        <v>0</v>
      </c>
      <c r="AG29" s="10">
        <v>0</v>
      </c>
      <c r="AH29" s="10">
        <v>0</v>
      </c>
      <c r="AI29" s="7">
        <v>0</v>
      </c>
      <c r="AJ29" s="7">
        <v>0</v>
      </c>
      <c r="AK29" s="10">
        <v>0</v>
      </c>
      <c r="AL29" s="10">
        <v>0</v>
      </c>
      <c r="AM29" s="22">
        <v>0</v>
      </c>
      <c r="AN29" s="7">
        <v>0</v>
      </c>
      <c r="AO29" s="7">
        <v>0</v>
      </c>
      <c r="AP29" s="7">
        <v>0</v>
      </c>
      <c r="AQ29" s="7">
        <v>0</v>
      </c>
      <c r="AR29" s="10">
        <v>0</v>
      </c>
      <c r="AS29" s="7">
        <v>0</v>
      </c>
      <c r="AT29" s="7">
        <v>0</v>
      </c>
      <c r="AU29" s="10">
        <v>0</v>
      </c>
      <c r="AV29" s="10">
        <v>0</v>
      </c>
      <c r="AW29" s="7">
        <v>0</v>
      </c>
      <c r="AX29" s="7">
        <v>0</v>
      </c>
      <c r="AY29" s="7">
        <v>0</v>
      </c>
      <c r="AZ29" s="10">
        <v>0</v>
      </c>
      <c r="BA29" s="10">
        <v>0</v>
      </c>
      <c r="BB29" s="9">
        <f t="shared" si="0"/>
        <v>0</v>
      </c>
    </row>
    <row r="30" spans="1:54" ht="15.75" thickBot="1" x14ac:dyDescent="0.3">
      <c r="A30" s="61"/>
      <c r="B30" s="11">
        <v>511</v>
      </c>
      <c r="C30" s="39" t="s">
        <v>59</v>
      </c>
      <c r="E30" s="23">
        <v>0</v>
      </c>
      <c r="F30" s="7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10">
        <v>0</v>
      </c>
      <c r="M30" s="7">
        <v>0</v>
      </c>
      <c r="N30" s="7">
        <v>0</v>
      </c>
      <c r="O30" s="7">
        <v>0</v>
      </c>
      <c r="P30" s="10">
        <v>0</v>
      </c>
      <c r="Q30" s="7">
        <v>0</v>
      </c>
      <c r="R30" s="42">
        <v>0</v>
      </c>
      <c r="S30" s="23">
        <v>0</v>
      </c>
      <c r="T30" s="10">
        <v>0</v>
      </c>
      <c r="U30" s="38">
        <v>0</v>
      </c>
      <c r="V30" s="23">
        <v>0</v>
      </c>
      <c r="W30" s="23">
        <v>0</v>
      </c>
      <c r="X30" s="10">
        <v>0</v>
      </c>
      <c r="Y30" s="10">
        <v>0</v>
      </c>
      <c r="Z30" s="23">
        <v>0</v>
      </c>
      <c r="AA30" s="7">
        <v>0</v>
      </c>
      <c r="AB30" s="7">
        <v>0</v>
      </c>
      <c r="AC30" s="10">
        <v>0</v>
      </c>
      <c r="AD30" s="7">
        <v>0</v>
      </c>
      <c r="AE30" s="7">
        <v>0</v>
      </c>
      <c r="AF30" s="7">
        <v>0</v>
      </c>
      <c r="AG30" s="10">
        <v>0</v>
      </c>
      <c r="AH30" s="10">
        <v>0</v>
      </c>
      <c r="AI30" s="7">
        <v>0</v>
      </c>
      <c r="AJ30" s="7">
        <v>0</v>
      </c>
      <c r="AK30" s="10">
        <v>0</v>
      </c>
      <c r="AL30" s="10">
        <v>0</v>
      </c>
      <c r="AM30" s="22">
        <v>0</v>
      </c>
      <c r="AN30" s="7">
        <v>0</v>
      </c>
      <c r="AO30" s="7">
        <v>0</v>
      </c>
      <c r="AP30" s="7">
        <v>0</v>
      </c>
      <c r="AQ30" s="7">
        <v>0</v>
      </c>
      <c r="AR30" s="10">
        <v>0</v>
      </c>
      <c r="AS30" s="7">
        <v>0</v>
      </c>
      <c r="AT30" s="7">
        <v>0</v>
      </c>
      <c r="AU30" s="10">
        <v>0</v>
      </c>
      <c r="AV30" s="10">
        <v>0</v>
      </c>
      <c r="AW30" s="7">
        <v>0</v>
      </c>
      <c r="AX30" s="7">
        <v>0</v>
      </c>
      <c r="AY30" s="7">
        <v>0</v>
      </c>
      <c r="AZ30" s="10">
        <v>0</v>
      </c>
      <c r="BA30" s="10">
        <v>0</v>
      </c>
      <c r="BB30" s="9">
        <f t="shared" si="0"/>
        <v>0</v>
      </c>
    </row>
    <row r="31" spans="1:54" x14ac:dyDescent="0.25">
      <c r="C31" s="6" t="s">
        <v>31</v>
      </c>
      <c r="D31" s="34"/>
      <c r="E31" s="45">
        <f t="shared" ref="E31:AK31" si="1">COUNTIF(E2:E30,"&gt;0")</f>
        <v>0</v>
      </c>
      <c r="F31" s="6">
        <f t="shared" si="1"/>
        <v>8</v>
      </c>
      <c r="G31" s="6">
        <f t="shared" si="1"/>
        <v>7</v>
      </c>
      <c r="H31" s="6">
        <f t="shared" si="1"/>
        <v>9</v>
      </c>
      <c r="I31" s="6">
        <f t="shared" si="1"/>
        <v>8</v>
      </c>
      <c r="J31" s="6">
        <f t="shared" si="1"/>
        <v>7</v>
      </c>
      <c r="K31" s="6">
        <f t="shared" si="1"/>
        <v>6</v>
      </c>
      <c r="L31" s="6">
        <f t="shared" si="1"/>
        <v>6</v>
      </c>
      <c r="M31" s="6">
        <f t="shared" si="1"/>
        <v>4</v>
      </c>
      <c r="N31" s="6">
        <f t="shared" si="1"/>
        <v>9</v>
      </c>
      <c r="O31" s="6">
        <f t="shared" si="1"/>
        <v>8</v>
      </c>
      <c r="P31" s="6">
        <f t="shared" si="1"/>
        <v>10</v>
      </c>
      <c r="Q31" s="6">
        <f t="shared" si="1"/>
        <v>8</v>
      </c>
      <c r="R31" s="6">
        <f t="shared" si="1"/>
        <v>11</v>
      </c>
      <c r="S31" s="45">
        <f t="shared" si="1"/>
        <v>0</v>
      </c>
      <c r="T31" s="6">
        <f t="shared" si="1"/>
        <v>10</v>
      </c>
      <c r="U31" s="6">
        <f t="shared" si="1"/>
        <v>9</v>
      </c>
      <c r="V31" s="45">
        <f t="shared" si="1"/>
        <v>0</v>
      </c>
      <c r="W31" s="45">
        <f t="shared" si="1"/>
        <v>0</v>
      </c>
      <c r="X31" s="6">
        <f t="shared" si="1"/>
        <v>11</v>
      </c>
      <c r="Y31" s="6">
        <f t="shared" si="1"/>
        <v>12</v>
      </c>
      <c r="Z31" s="45">
        <f t="shared" si="1"/>
        <v>0</v>
      </c>
      <c r="AA31" s="6">
        <f t="shared" si="1"/>
        <v>12</v>
      </c>
      <c r="AB31" s="6">
        <f t="shared" si="1"/>
        <v>9</v>
      </c>
      <c r="AC31" s="6">
        <f t="shared" si="1"/>
        <v>9</v>
      </c>
      <c r="AD31" s="6">
        <f t="shared" si="1"/>
        <v>7</v>
      </c>
      <c r="AE31" s="6">
        <f t="shared" si="1"/>
        <v>8</v>
      </c>
      <c r="AF31" s="6">
        <f t="shared" si="1"/>
        <v>7</v>
      </c>
      <c r="AG31" s="6">
        <f t="shared" si="1"/>
        <v>8</v>
      </c>
      <c r="AH31" s="6">
        <f t="shared" si="1"/>
        <v>8</v>
      </c>
      <c r="AI31" s="6">
        <f t="shared" si="1"/>
        <v>9</v>
      </c>
      <c r="AJ31" s="6">
        <f t="shared" si="1"/>
        <v>9</v>
      </c>
      <c r="AK31" s="6">
        <f t="shared" si="1"/>
        <v>6</v>
      </c>
      <c r="AL31" s="6">
        <f t="shared" ref="AL31:BB31" si="2">COUNTIF(AL2:AL30,"&gt;0")</f>
        <v>3</v>
      </c>
      <c r="AM31" s="45">
        <f t="shared" si="2"/>
        <v>0</v>
      </c>
      <c r="AN31" s="6">
        <f t="shared" si="2"/>
        <v>2</v>
      </c>
      <c r="AO31" s="6">
        <f t="shared" si="2"/>
        <v>4</v>
      </c>
      <c r="AP31" s="6">
        <f t="shared" si="2"/>
        <v>4</v>
      </c>
      <c r="AQ31" s="6">
        <f t="shared" si="2"/>
        <v>5</v>
      </c>
      <c r="AR31" s="6">
        <f t="shared" si="2"/>
        <v>4</v>
      </c>
      <c r="AS31" s="6">
        <f t="shared" si="2"/>
        <v>2</v>
      </c>
      <c r="AT31" s="6">
        <f t="shared" si="2"/>
        <v>4</v>
      </c>
      <c r="AU31" s="6">
        <f t="shared" si="2"/>
        <v>6</v>
      </c>
      <c r="AV31" s="6">
        <f t="shared" si="2"/>
        <v>6</v>
      </c>
      <c r="AW31" s="6">
        <f t="shared" si="2"/>
        <v>2</v>
      </c>
      <c r="AX31" s="6">
        <f t="shared" si="2"/>
        <v>5</v>
      </c>
      <c r="AY31" s="6">
        <f t="shared" si="2"/>
        <v>3</v>
      </c>
      <c r="AZ31" s="6">
        <f t="shared" si="2"/>
        <v>6</v>
      </c>
      <c r="BA31" s="6">
        <f t="shared" si="2"/>
        <v>6</v>
      </c>
      <c r="BB31" s="6">
        <f t="shared" si="2"/>
        <v>23</v>
      </c>
    </row>
  </sheetData>
  <sortState ref="B2:BB30">
    <sortCondition descending="1" ref="BB2:BB30"/>
  </sortState>
  <mergeCells count="1">
    <mergeCell ref="A2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/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44942</v>
      </c>
      <c r="F1" s="3">
        <v>44970</v>
      </c>
      <c r="G1" s="3">
        <v>44998</v>
      </c>
      <c r="H1" s="3">
        <v>45033</v>
      </c>
      <c r="I1" s="20">
        <v>45068</v>
      </c>
      <c r="J1" s="3">
        <v>45089</v>
      </c>
      <c r="K1" s="3">
        <v>45117</v>
      </c>
      <c r="L1" s="3">
        <v>45152</v>
      </c>
      <c r="M1" s="3">
        <v>45180</v>
      </c>
      <c r="N1" s="3">
        <v>45208</v>
      </c>
      <c r="O1" s="3">
        <v>45243</v>
      </c>
      <c r="P1" s="5"/>
    </row>
    <row r="2" spans="1:19" ht="15.75" thickBot="1" x14ac:dyDescent="0.3">
      <c r="A2" s="61" t="s">
        <v>27</v>
      </c>
      <c r="B2" s="18">
        <v>117</v>
      </c>
      <c r="C2" s="19" t="s">
        <v>41</v>
      </c>
      <c r="D2" s="17"/>
      <c r="E2" s="8">
        <v>45</v>
      </c>
      <c r="F2" s="8">
        <v>45</v>
      </c>
      <c r="G2" s="8">
        <v>42</v>
      </c>
      <c r="H2" s="53">
        <v>45</v>
      </c>
      <c r="I2" s="10">
        <v>42</v>
      </c>
      <c r="J2" s="8">
        <v>45</v>
      </c>
      <c r="K2" s="7">
        <v>41</v>
      </c>
      <c r="L2" s="7">
        <v>42</v>
      </c>
      <c r="M2" s="7">
        <v>42</v>
      </c>
      <c r="N2" s="7">
        <v>0</v>
      </c>
      <c r="O2" s="7">
        <v>30</v>
      </c>
      <c r="P2" s="9">
        <f t="shared" ref="P2:P29" si="0">SUM(E2:O2)</f>
        <v>419</v>
      </c>
      <c r="S2" s="44" t="s">
        <v>93</v>
      </c>
    </row>
    <row r="3" spans="1:19" ht="15.75" thickBot="1" x14ac:dyDescent="0.3">
      <c r="A3" s="61"/>
      <c r="B3" s="11">
        <v>13</v>
      </c>
      <c r="C3" s="12" t="s">
        <v>2</v>
      </c>
      <c r="D3" s="6"/>
      <c r="E3" s="7">
        <v>36</v>
      </c>
      <c r="F3" s="7">
        <v>22</v>
      </c>
      <c r="G3" s="7">
        <v>29</v>
      </c>
      <c r="H3" s="42">
        <v>33</v>
      </c>
      <c r="I3" s="10">
        <v>32</v>
      </c>
      <c r="J3" s="7">
        <v>32</v>
      </c>
      <c r="K3" s="7">
        <v>34</v>
      </c>
      <c r="L3" s="8">
        <v>38</v>
      </c>
      <c r="M3" s="7">
        <v>22</v>
      </c>
      <c r="N3" s="7">
        <v>42</v>
      </c>
      <c r="O3" s="7">
        <v>24</v>
      </c>
      <c r="P3" s="9">
        <f t="shared" si="0"/>
        <v>344</v>
      </c>
    </row>
    <row r="4" spans="1:19" ht="15.75" thickBot="1" x14ac:dyDescent="0.3">
      <c r="A4" s="61"/>
      <c r="B4" s="11">
        <v>559</v>
      </c>
      <c r="C4" s="12" t="s">
        <v>47</v>
      </c>
      <c r="D4" s="6"/>
      <c r="E4" s="7">
        <v>28</v>
      </c>
      <c r="F4" s="7">
        <v>34</v>
      </c>
      <c r="G4" s="7">
        <v>30</v>
      </c>
      <c r="H4" s="42">
        <v>30</v>
      </c>
      <c r="I4" s="10">
        <v>25</v>
      </c>
      <c r="J4" s="7">
        <v>32</v>
      </c>
      <c r="K4" s="7">
        <v>27</v>
      </c>
      <c r="L4" s="7">
        <v>35</v>
      </c>
      <c r="M4" s="7">
        <v>0</v>
      </c>
      <c r="N4" s="7">
        <v>34</v>
      </c>
      <c r="O4" s="7">
        <v>26</v>
      </c>
      <c r="P4" s="9">
        <f t="shared" si="0"/>
        <v>301</v>
      </c>
    </row>
    <row r="5" spans="1:19" ht="15.75" thickBot="1" x14ac:dyDescent="0.3">
      <c r="A5" s="61"/>
      <c r="B5" s="11">
        <v>817</v>
      </c>
      <c r="C5" s="12" t="s">
        <v>42</v>
      </c>
      <c r="D5" s="6"/>
      <c r="E5" s="7">
        <v>39</v>
      </c>
      <c r="F5" s="7">
        <v>42</v>
      </c>
      <c r="G5" s="7">
        <v>37</v>
      </c>
      <c r="H5" s="42">
        <v>0</v>
      </c>
      <c r="I5" s="10">
        <v>0</v>
      </c>
      <c r="J5" s="7">
        <v>42</v>
      </c>
      <c r="K5" s="8">
        <v>41</v>
      </c>
      <c r="L5" s="7">
        <v>0</v>
      </c>
      <c r="M5" s="7">
        <v>44</v>
      </c>
      <c r="N5" s="7">
        <v>0</v>
      </c>
      <c r="O5" s="7">
        <v>0</v>
      </c>
      <c r="P5" s="9">
        <f t="shared" si="0"/>
        <v>245</v>
      </c>
    </row>
    <row r="6" spans="1:19" ht="15.75" thickBot="1" x14ac:dyDescent="0.3">
      <c r="A6" s="61"/>
      <c r="B6" s="11">
        <v>226</v>
      </c>
      <c r="C6" s="12" t="s">
        <v>46</v>
      </c>
      <c r="D6" s="41"/>
      <c r="E6" s="7">
        <v>22</v>
      </c>
      <c r="F6" s="7">
        <v>18</v>
      </c>
      <c r="G6" s="7">
        <v>13</v>
      </c>
      <c r="H6" s="42">
        <v>22</v>
      </c>
      <c r="I6" s="10">
        <v>33</v>
      </c>
      <c r="J6" s="7">
        <v>17</v>
      </c>
      <c r="K6" s="7">
        <v>29</v>
      </c>
      <c r="L6" s="7">
        <v>32</v>
      </c>
      <c r="M6" s="7">
        <v>24</v>
      </c>
      <c r="N6" s="7">
        <v>21</v>
      </c>
      <c r="O6" s="7">
        <v>11</v>
      </c>
      <c r="P6" s="9">
        <f t="shared" si="0"/>
        <v>242</v>
      </c>
    </row>
    <row r="7" spans="1:19" ht="15.75" thickBot="1" x14ac:dyDescent="0.3">
      <c r="A7" s="61"/>
      <c r="B7" s="27">
        <v>199</v>
      </c>
      <c r="C7" s="55" t="s">
        <v>80</v>
      </c>
      <c r="D7" s="6"/>
      <c r="E7" s="7">
        <v>0</v>
      </c>
      <c r="F7" s="7">
        <v>0</v>
      </c>
      <c r="G7" s="7">
        <v>0</v>
      </c>
      <c r="H7" s="42">
        <v>18</v>
      </c>
      <c r="I7" s="10">
        <v>40</v>
      </c>
      <c r="J7" s="7">
        <v>35</v>
      </c>
      <c r="K7" s="7">
        <v>28</v>
      </c>
      <c r="L7" s="7">
        <v>29</v>
      </c>
      <c r="M7" s="7">
        <v>31</v>
      </c>
      <c r="N7" s="7">
        <v>26</v>
      </c>
      <c r="O7" s="7">
        <v>31</v>
      </c>
      <c r="P7" s="9">
        <f t="shared" si="0"/>
        <v>238</v>
      </c>
    </row>
    <row r="8" spans="1:19" ht="15.75" thickBot="1" x14ac:dyDescent="0.3">
      <c r="A8" s="61"/>
      <c r="B8" s="28">
        <v>187</v>
      </c>
      <c r="C8" s="33" t="s">
        <v>79</v>
      </c>
      <c r="D8" s="41"/>
      <c r="E8" s="7">
        <v>0</v>
      </c>
      <c r="F8" s="7">
        <v>0</v>
      </c>
      <c r="G8" s="7">
        <v>39</v>
      </c>
      <c r="H8" s="42">
        <v>0</v>
      </c>
      <c r="I8" s="50">
        <v>45</v>
      </c>
      <c r="J8" s="7">
        <v>0</v>
      </c>
      <c r="K8" s="7">
        <v>35</v>
      </c>
      <c r="L8" s="7">
        <v>36</v>
      </c>
      <c r="M8" s="7">
        <v>0</v>
      </c>
      <c r="N8" s="7">
        <v>44</v>
      </c>
      <c r="O8" s="7">
        <v>0</v>
      </c>
      <c r="P8" s="9">
        <f t="shared" si="0"/>
        <v>199</v>
      </c>
    </row>
    <row r="9" spans="1:19" ht="15.75" thickBot="1" x14ac:dyDescent="0.3">
      <c r="A9" s="61"/>
      <c r="B9" s="28">
        <v>73</v>
      </c>
      <c r="C9" s="29" t="s">
        <v>33</v>
      </c>
      <c r="E9" s="7">
        <v>0</v>
      </c>
      <c r="F9" s="7">
        <v>21</v>
      </c>
      <c r="G9" s="7">
        <v>12</v>
      </c>
      <c r="H9" s="42">
        <v>19</v>
      </c>
      <c r="I9" s="10">
        <v>20</v>
      </c>
      <c r="J9" s="7">
        <v>11</v>
      </c>
      <c r="K9" s="7">
        <v>28</v>
      </c>
      <c r="L9" s="7">
        <v>20</v>
      </c>
      <c r="M9" s="7">
        <v>35</v>
      </c>
      <c r="N9" s="7">
        <v>27</v>
      </c>
      <c r="O9" s="7">
        <v>0</v>
      </c>
      <c r="P9" s="9">
        <f t="shared" si="0"/>
        <v>193</v>
      </c>
    </row>
    <row r="10" spans="1:19" ht="15.75" thickBot="1" x14ac:dyDescent="0.3">
      <c r="A10" s="61"/>
      <c r="B10" s="28">
        <v>197</v>
      </c>
      <c r="C10" s="33" t="s">
        <v>36</v>
      </c>
      <c r="D10" s="6"/>
      <c r="E10" s="7">
        <v>18</v>
      </c>
      <c r="F10" s="7">
        <v>14</v>
      </c>
      <c r="G10" s="7">
        <v>18</v>
      </c>
      <c r="H10" s="42">
        <v>13</v>
      </c>
      <c r="I10" s="10">
        <v>20</v>
      </c>
      <c r="J10" s="7">
        <v>9</v>
      </c>
      <c r="K10" s="7">
        <v>16</v>
      </c>
      <c r="L10" s="7">
        <v>20</v>
      </c>
      <c r="M10" s="7">
        <v>28</v>
      </c>
      <c r="N10" s="7">
        <v>18</v>
      </c>
      <c r="O10" s="7">
        <v>18</v>
      </c>
      <c r="P10" s="9">
        <f t="shared" si="0"/>
        <v>192</v>
      </c>
    </row>
    <row r="11" spans="1:19" ht="15.75" thickBot="1" x14ac:dyDescent="0.3">
      <c r="A11" s="61"/>
      <c r="B11" s="28">
        <v>58</v>
      </c>
      <c r="C11" s="33" t="s">
        <v>48</v>
      </c>
      <c r="D11" s="40"/>
      <c r="E11" s="7">
        <v>34</v>
      </c>
      <c r="F11" s="7">
        <v>0</v>
      </c>
      <c r="G11" s="7">
        <v>31</v>
      </c>
      <c r="H11" s="42">
        <v>39</v>
      </c>
      <c r="I11" s="10">
        <v>0</v>
      </c>
      <c r="J11" s="7">
        <v>26</v>
      </c>
      <c r="K11" s="7">
        <v>0</v>
      </c>
      <c r="L11" s="7">
        <v>0</v>
      </c>
      <c r="M11" s="7">
        <v>0</v>
      </c>
      <c r="N11" s="7">
        <v>0</v>
      </c>
      <c r="O11" s="7">
        <v>35</v>
      </c>
      <c r="P11" s="9">
        <f t="shared" si="0"/>
        <v>165</v>
      </c>
    </row>
    <row r="12" spans="1:19" ht="15.75" thickBot="1" x14ac:dyDescent="0.3">
      <c r="A12" s="61"/>
      <c r="B12" s="28">
        <v>30</v>
      </c>
      <c r="C12" s="33" t="s">
        <v>62</v>
      </c>
      <c r="D12" s="6"/>
      <c r="E12" s="7">
        <v>15</v>
      </c>
      <c r="F12" s="7">
        <v>10</v>
      </c>
      <c r="G12" s="7">
        <v>10</v>
      </c>
      <c r="H12" s="42">
        <v>15</v>
      </c>
      <c r="I12" s="10">
        <v>17</v>
      </c>
      <c r="J12" s="7">
        <v>14</v>
      </c>
      <c r="K12" s="7">
        <v>11</v>
      </c>
      <c r="L12" s="7">
        <v>20</v>
      </c>
      <c r="M12" s="7">
        <v>27</v>
      </c>
      <c r="N12" s="7">
        <v>0</v>
      </c>
      <c r="O12" s="7">
        <v>18</v>
      </c>
      <c r="P12" s="9">
        <f t="shared" si="0"/>
        <v>157</v>
      </c>
    </row>
    <row r="13" spans="1:19" ht="15.75" thickBot="1" x14ac:dyDescent="0.3">
      <c r="A13" s="61"/>
      <c r="B13" s="28">
        <v>447</v>
      </c>
      <c r="C13" s="33" t="s">
        <v>56</v>
      </c>
      <c r="D13" s="6"/>
      <c r="E13" s="7">
        <v>0</v>
      </c>
      <c r="F13" s="7">
        <v>30</v>
      </c>
      <c r="G13" s="7">
        <v>22</v>
      </c>
      <c r="H13" s="42">
        <v>0</v>
      </c>
      <c r="I13" s="10">
        <v>37</v>
      </c>
      <c r="J13" s="7">
        <v>24</v>
      </c>
      <c r="K13" s="7">
        <v>0</v>
      </c>
      <c r="L13" s="7">
        <v>0</v>
      </c>
      <c r="M13" s="7">
        <v>0</v>
      </c>
      <c r="N13" s="7">
        <v>0</v>
      </c>
      <c r="O13" s="7">
        <v>32</v>
      </c>
      <c r="P13" s="9">
        <f t="shared" si="0"/>
        <v>145</v>
      </c>
    </row>
    <row r="14" spans="1:19" ht="15.75" thickBot="1" x14ac:dyDescent="0.3">
      <c r="A14" s="61"/>
      <c r="B14" s="28">
        <v>300</v>
      </c>
      <c r="C14" s="33" t="s">
        <v>63</v>
      </c>
      <c r="D14" s="40"/>
      <c r="E14" s="7">
        <v>12</v>
      </c>
      <c r="F14" s="7">
        <v>13</v>
      </c>
      <c r="G14" s="7">
        <v>9</v>
      </c>
      <c r="H14" s="42">
        <v>9</v>
      </c>
      <c r="I14" s="10">
        <v>14</v>
      </c>
      <c r="J14" s="7">
        <v>12</v>
      </c>
      <c r="K14" s="7">
        <v>14</v>
      </c>
      <c r="L14" s="7">
        <v>11</v>
      </c>
      <c r="M14" s="7">
        <v>20</v>
      </c>
      <c r="N14" s="7">
        <v>0</v>
      </c>
      <c r="O14" s="7">
        <v>18</v>
      </c>
      <c r="P14" s="9">
        <f t="shared" si="0"/>
        <v>132</v>
      </c>
    </row>
    <row r="15" spans="1:19" ht="15.75" thickBot="1" x14ac:dyDescent="0.3">
      <c r="A15" s="61"/>
      <c r="B15" s="28">
        <v>247</v>
      </c>
      <c r="C15" s="29" t="s">
        <v>29</v>
      </c>
      <c r="D15" s="6"/>
      <c r="E15" s="7">
        <v>33</v>
      </c>
      <c r="F15" s="7">
        <v>0</v>
      </c>
      <c r="G15" s="7">
        <v>26</v>
      </c>
      <c r="H15" s="42">
        <v>34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93</v>
      </c>
    </row>
    <row r="16" spans="1:19" ht="15.75" thickBot="1" x14ac:dyDescent="0.3">
      <c r="A16" s="61"/>
      <c r="B16" s="28">
        <v>347</v>
      </c>
      <c r="C16" s="29" t="s">
        <v>30</v>
      </c>
      <c r="E16" s="7">
        <v>0</v>
      </c>
      <c r="F16" s="7">
        <v>36</v>
      </c>
      <c r="G16" s="7">
        <v>0</v>
      </c>
      <c r="H16" s="42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8">
        <v>42</v>
      </c>
      <c r="P16" s="9">
        <f t="shared" si="0"/>
        <v>78</v>
      </c>
    </row>
    <row r="17" spans="1:16" ht="15.75" thickBot="1" x14ac:dyDescent="0.3">
      <c r="A17" s="61"/>
      <c r="B17" s="28">
        <v>297</v>
      </c>
      <c r="C17" s="33" t="s">
        <v>44</v>
      </c>
      <c r="D17" s="41"/>
      <c r="E17" s="7">
        <v>15</v>
      </c>
      <c r="F17" s="7">
        <v>11</v>
      </c>
      <c r="G17" s="7">
        <v>8</v>
      </c>
      <c r="H17" s="42">
        <v>9</v>
      </c>
      <c r="I17" s="10">
        <v>9</v>
      </c>
      <c r="J17" s="7">
        <v>11</v>
      </c>
      <c r="K17" s="7">
        <v>12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75</v>
      </c>
    </row>
    <row r="18" spans="1:16" ht="15.75" thickBot="1" x14ac:dyDescent="0.3">
      <c r="A18" s="61"/>
      <c r="B18" s="28">
        <v>77</v>
      </c>
      <c r="C18" s="29" t="s">
        <v>69</v>
      </c>
      <c r="E18" s="7">
        <v>0</v>
      </c>
      <c r="F18" s="7">
        <v>0</v>
      </c>
      <c r="G18" s="7">
        <v>0</v>
      </c>
      <c r="H18" s="42">
        <v>32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42</v>
      </c>
      <c r="P18" s="9">
        <f t="shared" si="0"/>
        <v>74</v>
      </c>
    </row>
    <row r="19" spans="1:16" ht="15.75" thickBot="1" x14ac:dyDescent="0.3">
      <c r="A19" s="61"/>
      <c r="B19" s="11">
        <v>64</v>
      </c>
      <c r="C19" s="39" t="s">
        <v>74</v>
      </c>
      <c r="E19" s="7">
        <v>0</v>
      </c>
      <c r="F19" s="7">
        <v>22</v>
      </c>
      <c r="G19" s="7">
        <v>0</v>
      </c>
      <c r="H19" s="42">
        <v>0</v>
      </c>
      <c r="I19" s="10">
        <v>10</v>
      </c>
      <c r="J19" s="7">
        <v>17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49</v>
      </c>
    </row>
    <row r="20" spans="1:16" ht="15.75" thickBot="1" x14ac:dyDescent="0.3">
      <c r="A20" s="61"/>
      <c r="B20" s="11">
        <v>4</v>
      </c>
      <c r="C20" s="12" t="s">
        <v>81</v>
      </c>
      <c r="D20" s="6"/>
      <c r="E20" s="7">
        <v>0</v>
      </c>
      <c r="F20" s="7">
        <v>0</v>
      </c>
      <c r="G20" s="7">
        <v>0</v>
      </c>
      <c r="H20" s="42">
        <v>13</v>
      </c>
      <c r="I20" s="10">
        <v>6</v>
      </c>
      <c r="J20" s="7">
        <v>0</v>
      </c>
      <c r="K20" s="7">
        <v>18</v>
      </c>
      <c r="L20" s="7">
        <v>12</v>
      </c>
      <c r="M20" s="7">
        <v>0</v>
      </c>
      <c r="N20" s="7">
        <v>0</v>
      </c>
      <c r="O20" s="7">
        <v>0</v>
      </c>
      <c r="P20" s="9">
        <f t="shared" si="0"/>
        <v>49</v>
      </c>
    </row>
    <row r="21" spans="1:16" ht="15.75" thickBot="1" x14ac:dyDescent="0.3">
      <c r="A21" s="61"/>
      <c r="B21" s="11">
        <v>275</v>
      </c>
      <c r="C21" s="12" t="s">
        <v>88</v>
      </c>
      <c r="D21" s="6"/>
      <c r="E21" s="7">
        <v>0</v>
      </c>
      <c r="F21" s="7">
        <v>0</v>
      </c>
      <c r="G21" s="7">
        <v>0</v>
      </c>
      <c r="H21" s="42">
        <v>0</v>
      </c>
      <c r="I21" s="10">
        <v>0</v>
      </c>
      <c r="J21" s="7">
        <v>0</v>
      </c>
      <c r="K21" s="7">
        <v>0</v>
      </c>
      <c r="L21" s="7">
        <v>20</v>
      </c>
      <c r="M21" s="7">
        <v>0</v>
      </c>
      <c r="N21" s="7">
        <v>0</v>
      </c>
      <c r="O21" s="7">
        <v>19</v>
      </c>
      <c r="P21" s="9">
        <f t="shared" si="0"/>
        <v>39</v>
      </c>
    </row>
    <row r="22" spans="1:16" ht="15.75" thickBot="1" x14ac:dyDescent="0.3">
      <c r="A22" s="61"/>
      <c r="B22" s="11">
        <v>338</v>
      </c>
      <c r="C22" s="12" t="s">
        <v>51</v>
      </c>
      <c r="D22" s="6"/>
      <c r="E22" s="7">
        <v>0</v>
      </c>
      <c r="F22" s="7">
        <v>0</v>
      </c>
      <c r="G22" s="7">
        <v>0</v>
      </c>
      <c r="H22" s="42">
        <v>34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34</v>
      </c>
    </row>
    <row r="23" spans="1:16" ht="15.75" thickBot="1" x14ac:dyDescent="0.3">
      <c r="A23" s="61"/>
      <c r="B23" s="11">
        <v>151</v>
      </c>
      <c r="C23" s="12" t="s">
        <v>55</v>
      </c>
      <c r="D23" s="6"/>
      <c r="E23" s="7">
        <v>0</v>
      </c>
      <c r="F23" s="7">
        <v>0</v>
      </c>
      <c r="G23" s="7">
        <v>13</v>
      </c>
      <c r="H23" s="42">
        <v>0</v>
      </c>
      <c r="I23" s="10">
        <v>19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32</v>
      </c>
    </row>
    <row r="24" spans="1:16" ht="15.75" thickBot="1" x14ac:dyDescent="0.3">
      <c r="A24" s="61"/>
      <c r="B24" s="11">
        <v>425</v>
      </c>
      <c r="C24" s="12" t="s">
        <v>77</v>
      </c>
      <c r="D24" s="6"/>
      <c r="E24" s="7">
        <v>15</v>
      </c>
      <c r="F24" s="7">
        <v>0</v>
      </c>
      <c r="G24" s="7">
        <v>7</v>
      </c>
      <c r="H24" s="42">
        <v>0</v>
      </c>
      <c r="I24" s="10">
        <v>7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29</v>
      </c>
    </row>
    <row r="25" spans="1:16" ht="15.75" thickBot="1" x14ac:dyDescent="0.3">
      <c r="A25" s="61"/>
      <c r="B25" s="11">
        <v>177</v>
      </c>
      <c r="C25" s="12" t="s">
        <v>82</v>
      </c>
      <c r="D25" s="6"/>
      <c r="E25" s="7">
        <v>0</v>
      </c>
      <c r="F25" s="7">
        <v>0</v>
      </c>
      <c r="G25" s="7">
        <v>0</v>
      </c>
      <c r="H25" s="42">
        <v>0</v>
      </c>
      <c r="I25" s="10">
        <v>19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19</v>
      </c>
    </row>
    <row r="26" spans="1:16" ht="15.75" thickBot="1" x14ac:dyDescent="0.3">
      <c r="A26" s="61"/>
      <c r="B26" s="11">
        <v>1001</v>
      </c>
      <c r="C26" s="12" t="s">
        <v>78</v>
      </c>
      <c r="D26" s="6"/>
      <c r="E26" s="7">
        <v>0</v>
      </c>
      <c r="F26" s="7">
        <v>13</v>
      </c>
      <c r="G26" s="7">
        <v>0</v>
      </c>
      <c r="H26" s="42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13</v>
      </c>
    </row>
    <row r="27" spans="1:16" ht="15.75" thickBot="1" x14ac:dyDescent="0.3">
      <c r="A27" s="61"/>
      <c r="B27" s="11">
        <v>12</v>
      </c>
      <c r="C27" s="39" t="s">
        <v>90</v>
      </c>
      <c r="E27" s="7">
        <v>0</v>
      </c>
      <c r="F27" s="7">
        <v>0</v>
      </c>
      <c r="G27" s="7">
        <v>0</v>
      </c>
      <c r="H27" s="42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13</v>
      </c>
      <c r="P27" s="9">
        <f t="shared" si="0"/>
        <v>13</v>
      </c>
    </row>
    <row r="28" spans="1:16" ht="15.75" thickBot="1" x14ac:dyDescent="0.3">
      <c r="A28" s="61"/>
      <c r="B28" s="11">
        <v>2</v>
      </c>
      <c r="C28" s="12" t="s">
        <v>92</v>
      </c>
      <c r="D28" s="6"/>
      <c r="E28" s="7">
        <v>0</v>
      </c>
      <c r="F28" s="7">
        <v>0</v>
      </c>
      <c r="G28" s="7">
        <v>0</v>
      </c>
      <c r="H28" s="42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10</v>
      </c>
      <c r="P28" s="9">
        <f t="shared" si="0"/>
        <v>10</v>
      </c>
    </row>
    <row r="29" spans="1:16" ht="15.75" thickBot="1" x14ac:dyDescent="0.3">
      <c r="A29" s="61"/>
      <c r="B29" s="11">
        <v>1011</v>
      </c>
      <c r="C29" s="12" t="s">
        <v>82</v>
      </c>
      <c r="D29" s="6"/>
      <c r="E29" s="7">
        <v>0</v>
      </c>
      <c r="F29" s="7">
        <v>0</v>
      </c>
      <c r="G29" s="7">
        <v>0</v>
      </c>
      <c r="H29" s="42">
        <v>7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0"/>
        <v>7</v>
      </c>
    </row>
    <row r="30" spans="1:16" x14ac:dyDescent="0.25">
      <c r="C30" s="6" t="s">
        <v>31</v>
      </c>
      <c r="D30" s="34"/>
      <c r="E30" s="6">
        <f t="shared" ref="E30:P30" si="1">COUNTIF(E2:E29,"&gt;0")</f>
        <v>12</v>
      </c>
      <c r="F30" s="6">
        <f t="shared" si="1"/>
        <v>14</v>
      </c>
      <c r="G30" s="6">
        <f t="shared" si="1"/>
        <v>16</v>
      </c>
      <c r="H30" s="6">
        <f t="shared" si="1"/>
        <v>16</v>
      </c>
      <c r="I30" s="6">
        <f t="shared" si="1"/>
        <v>17</v>
      </c>
      <c r="J30" s="6">
        <f t="shared" si="1"/>
        <v>14</v>
      </c>
      <c r="K30" s="6">
        <f t="shared" si="1"/>
        <v>13</v>
      </c>
      <c r="L30" s="6">
        <f t="shared" si="1"/>
        <v>12</v>
      </c>
      <c r="M30" s="6">
        <f t="shared" si="1"/>
        <v>9</v>
      </c>
      <c r="N30" s="6">
        <f t="shared" si="1"/>
        <v>7</v>
      </c>
      <c r="O30" s="6">
        <f t="shared" si="1"/>
        <v>15</v>
      </c>
      <c r="P30" s="6">
        <f t="shared" si="1"/>
        <v>28</v>
      </c>
    </row>
  </sheetData>
  <sortState ref="B2:P37">
    <sortCondition descending="1" ref="P2:P37"/>
  </sortState>
  <mergeCells count="1">
    <mergeCell ref="A2:A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M21" sqref="M21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2">
        <v>4</v>
      </c>
      <c r="B2" s="56" t="s">
        <v>81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7"/>
    </row>
    <row r="3" spans="1:14" x14ac:dyDescent="0.25">
      <c r="A3" s="18">
        <v>13</v>
      </c>
      <c r="B3" s="19" t="s">
        <v>2</v>
      </c>
      <c r="C3" s="24" t="s">
        <v>45</v>
      </c>
      <c r="D3" s="24" t="s">
        <v>45</v>
      </c>
      <c r="E3" s="24"/>
      <c r="F3" s="24"/>
      <c r="G3" s="24"/>
      <c r="H3" s="24"/>
      <c r="I3" s="24"/>
      <c r="J3" s="24" t="s">
        <v>45</v>
      </c>
      <c r="K3" s="25"/>
      <c r="L3" s="24" t="s">
        <v>45</v>
      </c>
      <c r="M3" s="24"/>
      <c r="N3" s="17"/>
    </row>
    <row r="4" spans="1:14" x14ac:dyDescent="0.25">
      <c r="A4" s="11">
        <v>28</v>
      </c>
      <c r="B4" s="12" t="s">
        <v>75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7"/>
    </row>
    <row r="5" spans="1:14" x14ac:dyDescent="0.25">
      <c r="A5" s="11">
        <v>30</v>
      </c>
      <c r="B5" s="12" t="s">
        <v>62</v>
      </c>
      <c r="C5" s="8"/>
      <c r="D5" s="8"/>
      <c r="E5" s="8"/>
      <c r="F5" s="8"/>
      <c r="G5" s="8"/>
      <c r="H5" s="8"/>
      <c r="I5" s="8"/>
      <c r="J5" s="8"/>
      <c r="K5" s="8"/>
      <c r="L5" s="24"/>
      <c r="M5" s="8"/>
      <c r="N5" s="17"/>
    </row>
    <row r="6" spans="1:14" x14ac:dyDescent="0.25">
      <c r="A6" s="28">
        <v>58</v>
      </c>
      <c r="B6" s="33" t="s">
        <v>48</v>
      </c>
      <c r="C6" s="25"/>
      <c r="D6" s="25"/>
      <c r="E6" s="25"/>
      <c r="F6" s="24"/>
      <c r="G6" s="24"/>
      <c r="H6" s="24"/>
      <c r="I6" s="25"/>
      <c r="J6" s="25"/>
      <c r="K6" s="25"/>
      <c r="L6" s="24" t="s">
        <v>45</v>
      </c>
      <c r="M6" s="25"/>
      <c r="N6" s="17"/>
    </row>
    <row r="7" spans="1:14" x14ac:dyDescent="0.25">
      <c r="A7" s="28">
        <v>64</v>
      </c>
      <c r="B7" s="33" t="s">
        <v>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7"/>
    </row>
    <row r="8" spans="1:14" x14ac:dyDescent="0.25">
      <c r="A8" s="28">
        <v>73</v>
      </c>
      <c r="B8" s="29" t="s">
        <v>33</v>
      </c>
      <c r="C8" s="25"/>
      <c r="D8" s="25"/>
      <c r="E8" s="8"/>
      <c r="F8" s="8"/>
      <c r="G8" s="8"/>
      <c r="H8" s="8"/>
      <c r="I8" s="8"/>
      <c r="J8" s="25"/>
      <c r="K8" s="8"/>
      <c r="L8" s="8"/>
      <c r="M8" s="8"/>
      <c r="N8" s="17"/>
    </row>
    <row r="9" spans="1:14" x14ac:dyDescent="0.25">
      <c r="A9" s="11">
        <v>117</v>
      </c>
      <c r="B9" s="12" t="s">
        <v>41</v>
      </c>
      <c r="C9" s="24" t="s">
        <v>45</v>
      </c>
      <c r="D9" s="24" t="s">
        <v>45</v>
      </c>
      <c r="E9" s="24" t="s">
        <v>45</v>
      </c>
      <c r="F9" s="24" t="s">
        <v>45</v>
      </c>
      <c r="G9" s="24" t="s">
        <v>45</v>
      </c>
      <c r="H9" s="24" t="s">
        <v>45</v>
      </c>
      <c r="I9" s="24" t="s">
        <v>45</v>
      </c>
      <c r="J9" s="24" t="s">
        <v>45</v>
      </c>
      <c r="K9" s="24" t="s">
        <v>45</v>
      </c>
      <c r="L9" s="24" t="s">
        <v>45</v>
      </c>
      <c r="M9" s="24" t="s">
        <v>45</v>
      </c>
      <c r="N9" s="17"/>
    </row>
    <row r="10" spans="1:14" x14ac:dyDescent="0.25">
      <c r="A10" s="11">
        <v>150</v>
      </c>
      <c r="B10" s="12" t="s">
        <v>39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</row>
    <row r="11" spans="1:14" x14ac:dyDescent="0.25">
      <c r="A11" s="11">
        <v>151</v>
      </c>
      <c r="B11" s="12" t="s">
        <v>55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7"/>
    </row>
    <row r="12" spans="1:14" x14ac:dyDescent="0.25">
      <c r="A12" s="11">
        <v>187</v>
      </c>
      <c r="B12" s="12" t="s">
        <v>79</v>
      </c>
      <c r="C12" s="52"/>
      <c r="D12" s="52"/>
      <c r="E12" s="52"/>
      <c r="F12" s="24" t="s">
        <v>45</v>
      </c>
      <c r="G12" s="24" t="s">
        <v>45</v>
      </c>
      <c r="H12" s="24" t="s">
        <v>45</v>
      </c>
      <c r="I12" s="24" t="s">
        <v>45</v>
      </c>
      <c r="J12" s="24" t="s">
        <v>45</v>
      </c>
      <c r="K12" s="24" t="s">
        <v>45</v>
      </c>
      <c r="L12" s="24" t="s">
        <v>45</v>
      </c>
      <c r="M12" s="24" t="s">
        <v>45</v>
      </c>
      <c r="N12" s="17"/>
    </row>
    <row r="13" spans="1:14" x14ac:dyDescent="0.25">
      <c r="A13" s="11">
        <v>197</v>
      </c>
      <c r="B13" s="12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7"/>
    </row>
    <row r="14" spans="1:14" x14ac:dyDescent="0.25">
      <c r="A14" s="11">
        <v>199</v>
      </c>
      <c r="B14" s="37" t="s">
        <v>80</v>
      </c>
      <c r="C14" s="52"/>
      <c r="D14" s="52"/>
      <c r="E14" s="52"/>
      <c r="F14" s="52"/>
      <c r="G14" s="52"/>
      <c r="H14" s="52"/>
      <c r="I14" s="24"/>
      <c r="J14" s="24"/>
      <c r="K14" s="25"/>
      <c r="L14" s="24"/>
      <c r="M14" s="24"/>
      <c r="N14" s="17"/>
    </row>
    <row r="15" spans="1:14" x14ac:dyDescent="0.25">
      <c r="A15" s="11">
        <v>226</v>
      </c>
      <c r="B15" s="37" t="s">
        <v>46</v>
      </c>
      <c r="C15" s="8"/>
      <c r="D15" s="25"/>
      <c r="E15" s="8"/>
      <c r="F15" s="8"/>
      <c r="G15" s="8"/>
      <c r="H15" s="8"/>
      <c r="I15" s="8"/>
      <c r="J15" s="8"/>
      <c r="K15" s="25"/>
      <c r="L15" s="8"/>
      <c r="M15" s="8"/>
      <c r="N15" s="16"/>
    </row>
    <row r="16" spans="1:14" x14ac:dyDescent="0.25">
      <c r="A16" s="11">
        <v>247</v>
      </c>
      <c r="B16" s="60" t="s">
        <v>29</v>
      </c>
      <c r="C16" s="24" t="s">
        <v>45</v>
      </c>
      <c r="D16" s="24" t="s">
        <v>45</v>
      </c>
      <c r="E16" s="24" t="s">
        <v>45</v>
      </c>
      <c r="F16" s="24" t="s">
        <v>45</v>
      </c>
      <c r="G16" s="24" t="s">
        <v>45</v>
      </c>
      <c r="H16" s="24" t="s">
        <v>45</v>
      </c>
      <c r="I16" s="24" t="s">
        <v>45</v>
      </c>
      <c r="J16" s="24" t="s">
        <v>45</v>
      </c>
      <c r="K16" s="24" t="s">
        <v>45</v>
      </c>
      <c r="L16" s="24" t="s">
        <v>45</v>
      </c>
      <c r="M16" s="24" t="s">
        <v>45</v>
      </c>
      <c r="N16" s="17"/>
    </row>
    <row r="17" spans="1:14" x14ac:dyDescent="0.25">
      <c r="A17" s="11">
        <v>276</v>
      </c>
      <c r="B17" s="39" t="s">
        <v>34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7"/>
    </row>
    <row r="18" spans="1:14" x14ac:dyDescent="0.25">
      <c r="A18" s="11">
        <v>297</v>
      </c>
      <c r="B18" s="12" t="s">
        <v>44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7"/>
    </row>
    <row r="19" spans="1:14" x14ac:dyDescent="0.25">
      <c r="A19" s="11">
        <v>300</v>
      </c>
      <c r="B19" s="39" t="s">
        <v>63</v>
      </c>
      <c r="C19" s="8"/>
      <c r="D19" s="8"/>
      <c r="E19" s="8"/>
      <c r="F19" s="8"/>
      <c r="G19" s="8"/>
      <c r="H19" s="8"/>
      <c r="I19" s="8"/>
      <c r="J19" s="8"/>
      <c r="K19" s="8"/>
      <c r="L19" s="25"/>
      <c r="M19" s="25"/>
      <c r="N19" s="17"/>
    </row>
    <row r="20" spans="1:14" x14ac:dyDescent="0.25">
      <c r="A20" s="11">
        <v>338</v>
      </c>
      <c r="B20" s="12" t="s">
        <v>51</v>
      </c>
      <c r="C20" s="24" t="s">
        <v>45</v>
      </c>
      <c r="D20" s="24" t="s">
        <v>45</v>
      </c>
      <c r="E20" s="24" t="s">
        <v>45</v>
      </c>
      <c r="F20" s="24" t="s">
        <v>45</v>
      </c>
      <c r="G20" s="24" t="s">
        <v>45</v>
      </c>
      <c r="H20" s="24" t="s">
        <v>45</v>
      </c>
      <c r="I20" s="24" t="s">
        <v>45</v>
      </c>
      <c r="J20" s="24" t="s">
        <v>45</v>
      </c>
      <c r="K20" s="24" t="s">
        <v>45</v>
      </c>
      <c r="L20" s="24" t="s">
        <v>45</v>
      </c>
      <c r="M20" s="24" t="s">
        <v>45</v>
      </c>
      <c r="N20" s="17"/>
    </row>
    <row r="21" spans="1:14" x14ac:dyDescent="0.25">
      <c r="A21" s="11">
        <v>347</v>
      </c>
      <c r="B21" s="32" t="s">
        <v>30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 t="s">
        <v>45</v>
      </c>
      <c r="N21" s="17"/>
    </row>
    <row r="22" spans="1:14" x14ac:dyDescent="0.25">
      <c r="A22" s="11">
        <v>362</v>
      </c>
      <c r="B22" s="32" t="s">
        <v>32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7"/>
    </row>
    <row r="23" spans="1:14" x14ac:dyDescent="0.25">
      <c r="A23" s="11">
        <v>425</v>
      </c>
      <c r="B23" s="32" t="s">
        <v>77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17"/>
    </row>
    <row r="24" spans="1:14" x14ac:dyDescent="0.25">
      <c r="A24" s="11">
        <v>447</v>
      </c>
      <c r="B24" s="32" t="s">
        <v>56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7"/>
    </row>
    <row r="25" spans="1:14" x14ac:dyDescent="0.25">
      <c r="A25" s="11">
        <v>555</v>
      </c>
      <c r="B25" s="12" t="s">
        <v>53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7"/>
    </row>
    <row r="26" spans="1:14" x14ac:dyDescent="0.25">
      <c r="A26" s="11">
        <v>559</v>
      </c>
      <c r="B26" s="12" t="s">
        <v>47</v>
      </c>
      <c r="C26" s="8"/>
      <c r="D26" s="25"/>
      <c r="E26" s="24"/>
      <c r="F26" s="8"/>
      <c r="G26" s="8"/>
      <c r="H26" s="8"/>
      <c r="I26" s="24"/>
      <c r="J26" s="25"/>
      <c r="K26" s="24"/>
      <c r="L26" s="24"/>
      <c r="M26" s="24"/>
      <c r="N26" s="17"/>
    </row>
    <row r="27" spans="1:14" x14ac:dyDescent="0.25">
      <c r="A27" s="11">
        <v>678</v>
      </c>
      <c r="B27" s="12" t="s">
        <v>84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1">
        <v>817</v>
      </c>
      <c r="B28" s="12" t="s">
        <v>42</v>
      </c>
      <c r="C28" s="24" t="s">
        <v>45</v>
      </c>
      <c r="D28" s="24" t="s">
        <v>45</v>
      </c>
      <c r="E28" s="24" t="s">
        <v>45</v>
      </c>
      <c r="F28" s="24" t="s">
        <v>45</v>
      </c>
      <c r="G28" s="24" t="s">
        <v>45</v>
      </c>
      <c r="H28" s="24" t="s">
        <v>45</v>
      </c>
      <c r="I28" s="24" t="s">
        <v>45</v>
      </c>
      <c r="J28" s="24" t="s">
        <v>45</v>
      </c>
      <c r="K28" s="24" t="s">
        <v>45</v>
      </c>
      <c r="L28" s="24" t="s">
        <v>45</v>
      </c>
      <c r="M28" s="24" t="s">
        <v>45</v>
      </c>
      <c r="N28" s="17"/>
    </row>
    <row r="29" spans="1:14" x14ac:dyDescent="0.25">
      <c r="A29" s="51">
        <v>1011</v>
      </c>
      <c r="B29" s="59" t="s">
        <v>82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</sheetData>
  <sortState ref="A2:N33">
    <sortCondition ref="A2:A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18" sqref="J1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7">
        <v>44928</v>
      </c>
      <c r="F1" s="3">
        <v>44935</v>
      </c>
      <c r="G1" s="3">
        <v>44942</v>
      </c>
      <c r="H1" s="4">
        <v>44949</v>
      </c>
      <c r="I1" s="4">
        <v>44956</v>
      </c>
      <c r="J1" s="5"/>
    </row>
    <row r="2" spans="1:11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23">
        <v>0</v>
      </c>
      <c r="F2" s="8">
        <v>45</v>
      </c>
      <c r="G2" s="8">
        <v>45</v>
      </c>
      <c r="H2" s="50">
        <v>45</v>
      </c>
      <c r="I2" s="50">
        <v>43</v>
      </c>
      <c r="J2" s="9">
        <f t="shared" ref="J2:J33" si="0">SUM(LARGE(E2:I2,1)+LARGE(E2:I2,2)+LARGE(E2:I2,3))</f>
        <v>135</v>
      </c>
      <c r="K2">
        <f t="shared" ref="K2:K8" si="1">SUM(E2:H2)/180</f>
        <v>0.75</v>
      </c>
    </row>
    <row r="3" spans="1:11" ht="15.75" thickBot="1" x14ac:dyDescent="0.3">
      <c r="A3" s="61"/>
      <c r="B3" s="11">
        <v>13</v>
      </c>
      <c r="C3" s="12" t="s">
        <v>2</v>
      </c>
      <c r="D3" s="41"/>
      <c r="E3" s="23">
        <v>0</v>
      </c>
      <c r="F3" s="7">
        <v>36</v>
      </c>
      <c r="G3" s="7">
        <v>36</v>
      </c>
      <c r="H3" s="10">
        <v>39</v>
      </c>
      <c r="I3" s="10">
        <v>36</v>
      </c>
      <c r="J3" s="9">
        <f t="shared" si="0"/>
        <v>111</v>
      </c>
      <c r="K3">
        <f t="shared" si="1"/>
        <v>0.6166666666666667</v>
      </c>
    </row>
    <row r="4" spans="1:11" ht="15.75" thickBot="1" x14ac:dyDescent="0.3">
      <c r="A4" s="61"/>
      <c r="B4" s="11">
        <v>559</v>
      </c>
      <c r="C4" s="12" t="s">
        <v>47</v>
      </c>
      <c r="D4" s="6"/>
      <c r="E4" s="23">
        <v>0</v>
      </c>
      <c r="F4" s="7">
        <v>26</v>
      </c>
      <c r="G4" s="7">
        <v>28</v>
      </c>
      <c r="H4" s="10">
        <v>21</v>
      </c>
      <c r="I4" s="10">
        <v>29</v>
      </c>
      <c r="J4" s="9">
        <f t="shared" si="0"/>
        <v>83</v>
      </c>
      <c r="K4">
        <f t="shared" si="1"/>
        <v>0.41666666666666669</v>
      </c>
    </row>
    <row r="5" spans="1:11" ht="15.75" thickBot="1" x14ac:dyDescent="0.3">
      <c r="A5" s="61"/>
      <c r="B5" s="11">
        <v>347</v>
      </c>
      <c r="C5" s="32" t="s">
        <v>30</v>
      </c>
      <c r="D5" s="6"/>
      <c r="E5" s="23">
        <v>0</v>
      </c>
      <c r="F5" s="7">
        <v>0</v>
      </c>
      <c r="G5" s="7">
        <v>0</v>
      </c>
      <c r="H5" s="10">
        <v>42</v>
      </c>
      <c r="I5" s="10">
        <v>40</v>
      </c>
      <c r="J5" s="9">
        <f t="shared" si="0"/>
        <v>82</v>
      </c>
      <c r="K5">
        <f t="shared" si="1"/>
        <v>0.23333333333333334</v>
      </c>
    </row>
    <row r="6" spans="1:11" ht="15.75" thickBot="1" x14ac:dyDescent="0.3">
      <c r="A6" s="61"/>
      <c r="B6" s="11">
        <v>226</v>
      </c>
      <c r="C6" s="12" t="s">
        <v>46</v>
      </c>
      <c r="D6" s="40"/>
      <c r="E6" s="23">
        <v>0</v>
      </c>
      <c r="F6" s="7">
        <v>26</v>
      </c>
      <c r="G6" s="7">
        <v>22</v>
      </c>
      <c r="H6" s="10">
        <v>33</v>
      </c>
      <c r="I6" s="10">
        <v>21</v>
      </c>
      <c r="J6" s="9">
        <f t="shared" si="0"/>
        <v>81</v>
      </c>
      <c r="K6">
        <f t="shared" si="1"/>
        <v>0.45</v>
      </c>
    </row>
    <row r="7" spans="1:11" ht="15.75" thickBot="1" x14ac:dyDescent="0.3">
      <c r="A7" s="61"/>
      <c r="B7" s="27">
        <v>817</v>
      </c>
      <c r="C7" s="31" t="s">
        <v>42</v>
      </c>
      <c r="D7" s="6"/>
      <c r="E7" s="23">
        <v>0</v>
      </c>
      <c r="F7" s="7">
        <v>40</v>
      </c>
      <c r="G7" s="7">
        <v>39</v>
      </c>
      <c r="H7" s="10">
        <v>0</v>
      </c>
      <c r="I7" s="10">
        <v>0</v>
      </c>
      <c r="J7" s="9">
        <f t="shared" si="0"/>
        <v>79</v>
      </c>
      <c r="K7">
        <f t="shared" si="1"/>
        <v>0.43888888888888888</v>
      </c>
    </row>
    <row r="8" spans="1:11" ht="15.75" thickBot="1" x14ac:dyDescent="0.3">
      <c r="A8" s="61"/>
      <c r="B8" s="28">
        <v>58</v>
      </c>
      <c r="C8" s="33" t="s">
        <v>48</v>
      </c>
      <c r="D8" s="6"/>
      <c r="E8" s="23">
        <v>0</v>
      </c>
      <c r="F8" s="7">
        <v>32</v>
      </c>
      <c r="G8" s="7">
        <v>34</v>
      </c>
      <c r="H8" s="10">
        <v>0</v>
      </c>
      <c r="I8" s="10">
        <v>13</v>
      </c>
      <c r="J8" s="9">
        <f t="shared" si="0"/>
        <v>79</v>
      </c>
      <c r="K8">
        <f t="shared" si="1"/>
        <v>0.36666666666666664</v>
      </c>
    </row>
    <row r="9" spans="1:11" ht="15.75" thickBot="1" x14ac:dyDescent="0.3">
      <c r="A9" s="61"/>
      <c r="B9" s="28">
        <v>338</v>
      </c>
      <c r="C9" s="33" t="s">
        <v>51</v>
      </c>
      <c r="D9" s="6"/>
      <c r="E9" s="23">
        <v>0</v>
      </c>
      <c r="F9" s="7">
        <v>33</v>
      </c>
      <c r="G9" s="7">
        <v>0</v>
      </c>
      <c r="H9" s="10">
        <v>32</v>
      </c>
      <c r="I9" s="10">
        <v>0</v>
      </c>
      <c r="J9" s="9">
        <f t="shared" si="0"/>
        <v>65</v>
      </c>
      <c r="K9">
        <f t="shared" ref="K9:K13" si="2">SUM(E9:H9)/180</f>
        <v>0.3611111111111111</v>
      </c>
    </row>
    <row r="10" spans="1:11" ht="15.75" thickBot="1" x14ac:dyDescent="0.3">
      <c r="A10" s="61"/>
      <c r="B10" s="28">
        <v>247</v>
      </c>
      <c r="C10" s="29" t="s">
        <v>29</v>
      </c>
      <c r="E10" s="23">
        <v>0</v>
      </c>
      <c r="F10" s="7">
        <v>0</v>
      </c>
      <c r="G10" s="7">
        <v>33</v>
      </c>
      <c r="H10" s="10">
        <v>24</v>
      </c>
      <c r="I10" s="10">
        <v>0</v>
      </c>
      <c r="J10" s="9">
        <f t="shared" si="0"/>
        <v>57</v>
      </c>
      <c r="K10">
        <f t="shared" si="2"/>
        <v>0.31666666666666665</v>
      </c>
    </row>
    <row r="11" spans="1:11" ht="15.75" thickBot="1" x14ac:dyDescent="0.3">
      <c r="A11" s="61"/>
      <c r="B11" s="28">
        <v>447</v>
      </c>
      <c r="C11" s="35" t="s">
        <v>56</v>
      </c>
      <c r="D11" s="6"/>
      <c r="E11" s="23">
        <v>0</v>
      </c>
      <c r="F11" s="7">
        <v>0</v>
      </c>
      <c r="G11" s="7">
        <v>0</v>
      </c>
      <c r="H11" s="10">
        <v>29</v>
      </c>
      <c r="I11" s="10">
        <v>25</v>
      </c>
      <c r="J11" s="9">
        <f t="shared" si="0"/>
        <v>54</v>
      </c>
      <c r="K11">
        <f t="shared" si="2"/>
        <v>0.16111111111111112</v>
      </c>
    </row>
    <row r="12" spans="1:11" ht="15.75" thickBot="1" x14ac:dyDescent="0.3">
      <c r="A12" s="61"/>
      <c r="B12" s="28">
        <v>197</v>
      </c>
      <c r="C12" s="33" t="s">
        <v>36</v>
      </c>
      <c r="D12" s="40"/>
      <c r="E12" s="23">
        <v>0</v>
      </c>
      <c r="F12" s="7">
        <v>17</v>
      </c>
      <c r="G12" s="7">
        <v>18</v>
      </c>
      <c r="H12" s="10">
        <v>16</v>
      </c>
      <c r="I12" s="10">
        <v>15</v>
      </c>
      <c r="J12" s="9">
        <f t="shared" si="0"/>
        <v>51</v>
      </c>
      <c r="K12">
        <f t="shared" si="2"/>
        <v>0.28333333333333333</v>
      </c>
    </row>
    <row r="13" spans="1:11" ht="15.75" thickBot="1" x14ac:dyDescent="0.3">
      <c r="A13" s="61"/>
      <c r="B13" s="28">
        <v>64</v>
      </c>
      <c r="C13" s="33" t="s">
        <v>73</v>
      </c>
      <c r="D13" s="41"/>
      <c r="E13" s="23">
        <v>0</v>
      </c>
      <c r="F13" s="7">
        <v>15</v>
      </c>
      <c r="G13" s="7">
        <v>0</v>
      </c>
      <c r="H13" s="10">
        <v>17</v>
      </c>
      <c r="I13" s="10">
        <v>17</v>
      </c>
      <c r="J13" s="9">
        <f t="shared" si="0"/>
        <v>49</v>
      </c>
      <c r="K13">
        <f t="shared" si="2"/>
        <v>0.17777777777777778</v>
      </c>
    </row>
    <row r="14" spans="1:11" ht="15.75" thickBot="1" x14ac:dyDescent="0.3">
      <c r="A14" s="61"/>
      <c r="B14" s="28">
        <v>73</v>
      </c>
      <c r="C14" s="29" t="s">
        <v>33</v>
      </c>
      <c r="D14" s="40"/>
      <c r="E14" s="23">
        <v>0</v>
      </c>
      <c r="F14" s="7">
        <v>0</v>
      </c>
      <c r="G14" s="7">
        <v>0</v>
      </c>
      <c r="H14" s="10">
        <v>20</v>
      </c>
      <c r="I14" s="10">
        <v>22</v>
      </c>
      <c r="J14" s="9">
        <f t="shared" si="0"/>
        <v>42</v>
      </c>
      <c r="K14">
        <f t="shared" ref="K14:K29" si="3">SUM(E14:H14)/180</f>
        <v>0.1111111111111111</v>
      </c>
    </row>
    <row r="15" spans="1:11" ht="15.75" thickBot="1" x14ac:dyDescent="0.3">
      <c r="A15" s="61"/>
      <c r="B15" s="28">
        <v>30</v>
      </c>
      <c r="C15" s="33" t="s">
        <v>62</v>
      </c>
      <c r="D15" s="41"/>
      <c r="E15" s="23">
        <v>0</v>
      </c>
      <c r="F15" s="7">
        <v>12</v>
      </c>
      <c r="G15" s="7">
        <v>15</v>
      </c>
      <c r="H15" s="10">
        <v>11</v>
      </c>
      <c r="I15" s="10">
        <v>12</v>
      </c>
      <c r="J15" s="9">
        <f t="shared" si="0"/>
        <v>39</v>
      </c>
      <c r="K15">
        <f t="shared" si="3"/>
        <v>0.21111111111111111</v>
      </c>
    </row>
    <row r="16" spans="1:11" ht="15.75" thickBot="1" x14ac:dyDescent="0.3">
      <c r="A16" s="61"/>
      <c r="B16" s="28">
        <v>297</v>
      </c>
      <c r="C16" s="33" t="s">
        <v>44</v>
      </c>
      <c r="D16" s="41"/>
      <c r="E16" s="23">
        <v>0</v>
      </c>
      <c r="F16" s="7">
        <v>13</v>
      </c>
      <c r="G16" s="7">
        <v>15</v>
      </c>
      <c r="H16" s="10">
        <v>9</v>
      </c>
      <c r="I16" s="10">
        <v>9</v>
      </c>
      <c r="J16" s="9">
        <f t="shared" si="0"/>
        <v>37</v>
      </c>
      <c r="K16">
        <f t="shared" si="3"/>
        <v>0.20555555555555555</v>
      </c>
    </row>
    <row r="17" spans="1:11" ht="15.75" thickBot="1" x14ac:dyDescent="0.3">
      <c r="A17" s="61"/>
      <c r="B17" s="28">
        <v>425</v>
      </c>
      <c r="C17" s="29" t="s">
        <v>77</v>
      </c>
      <c r="D17" s="6"/>
      <c r="E17" s="23">
        <v>0</v>
      </c>
      <c r="F17" s="7">
        <v>0</v>
      </c>
      <c r="G17" s="7">
        <v>15</v>
      </c>
      <c r="H17" s="10">
        <v>10</v>
      </c>
      <c r="I17" s="10">
        <v>12</v>
      </c>
      <c r="J17" s="9">
        <f t="shared" si="0"/>
        <v>37</v>
      </c>
      <c r="K17">
        <f t="shared" si="3"/>
        <v>0.1388888888888889</v>
      </c>
    </row>
    <row r="18" spans="1:11" ht="15.75" thickBot="1" x14ac:dyDescent="0.3">
      <c r="A18" s="61"/>
      <c r="B18" s="28">
        <v>12</v>
      </c>
      <c r="C18" s="33" t="s">
        <v>63</v>
      </c>
      <c r="E18" s="23">
        <v>0</v>
      </c>
      <c r="F18" s="7">
        <v>13</v>
      </c>
      <c r="G18" s="7">
        <v>12</v>
      </c>
      <c r="H18" s="10">
        <v>8</v>
      </c>
      <c r="I18" s="10">
        <v>10</v>
      </c>
      <c r="J18" s="9">
        <f t="shared" si="0"/>
        <v>35</v>
      </c>
      <c r="K18">
        <f t="shared" si="3"/>
        <v>0.18333333333333332</v>
      </c>
    </row>
    <row r="19" spans="1:11" ht="15.75" thickBot="1" x14ac:dyDescent="0.3">
      <c r="A19" s="61"/>
      <c r="B19" s="11">
        <v>77</v>
      </c>
      <c r="C19" s="12" t="s">
        <v>69</v>
      </c>
      <c r="D19" s="6"/>
      <c r="E19" s="23">
        <v>0</v>
      </c>
      <c r="F19" s="7">
        <v>0</v>
      </c>
      <c r="G19" s="7">
        <v>0</v>
      </c>
      <c r="H19" s="10">
        <v>0</v>
      </c>
      <c r="I19" s="10">
        <v>35</v>
      </c>
      <c r="J19" s="9">
        <f t="shared" si="0"/>
        <v>35</v>
      </c>
      <c r="K19">
        <f t="shared" si="3"/>
        <v>0</v>
      </c>
    </row>
    <row r="20" spans="1:11" ht="15.75" thickBot="1" x14ac:dyDescent="0.3">
      <c r="A20" s="61"/>
      <c r="B20" s="11">
        <v>28</v>
      </c>
      <c r="C20" s="12" t="s">
        <v>75</v>
      </c>
      <c r="D20" s="6"/>
      <c r="E20" s="23">
        <v>0</v>
      </c>
      <c r="F20" s="7">
        <v>10</v>
      </c>
      <c r="G20" s="7">
        <v>0</v>
      </c>
      <c r="H20" s="10">
        <v>12</v>
      </c>
      <c r="I20" s="10">
        <v>0</v>
      </c>
      <c r="J20" s="9">
        <f t="shared" si="0"/>
        <v>22</v>
      </c>
      <c r="K20">
        <f t="shared" si="3"/>
        <v>0.12222222222222222</v>
      </c>
    </row>
    <row r="21" spans="1:11" ht="15.75" thickBot="1" x14ac:dyDescent="0.3">
      <c r="A21" s="61"/>
      <c r="B21" s="11">
        <v>151</v>
      </c>
      <c r="C21" s="12" t="s">
        <v>55</v>
      </c>
      <c r="D21" s="41"/>
      <c r="E21" s="23">
        <v>0</v>
      </c>
      <c r="F21" s="7">
        <v>0</v>
      </c>
      <c r="G21" s="7">
        <v>0</v>
      </c>
      <c r="H21" s="10">
        <v>14</v>
      </c>
      <c r="I21" s="10">
        <v>0</v>
      </c>
      <c r="J21" s="9">
        <f t="shared" si="0"/>
        <v>14</v>
      </c>
      <c r="K21">
        <f t="shared" si="3"/>
        <v>7.7777777777777779E-2</v>
      </c>
    </row>
    <row r="22" spans="1:11" ht="15.75" thickBot="1" x14ac:dyDescent="0.3">
      <c r="A22" s="61"/>
      <c r="B22" s="11">
        <v>721</v>
      </c>
      <c r="C22" s="12" t="s">
        <v>61</v>
      </c>
      <c r="D22" s="41"/>
      <c r="E22" s="23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3"/>
        <v>0</v>
      </c>
    </row>
    <row r="23" spans="1:11" ht="15.75" thickBot="1" x14ac:dyDescent="0.3">
      <c r="A23" s="61"/>
      <c r="B23" s="11">
        <v>674</v>
      </c>
      <c r="C23" s="12" t="s">
        <v>60</v>
      </c>
      <c r="D23" s="40"/>
      <c r="E23" s="23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3"/>
        <v>0</v>
      </c>
    </row>
    <row r="24" spans="1:11" ht="15.75" thickBot="1" x14ac:dyDescent="0.3">
      <c r="A24" s="61"/>
      <c r="B24" s="11">
        <v>276</v>
      </c>
      <c r="C24" s="12" t="s">
        <v>34</v>
      </c>
      <c r="D24" s="6"/>
      <c r="E24" s="23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3"/>
        <v>0</v>
      </c>
    </row>
    <row r="25" spans="1:11" ht="15.75" thickBot="1" x14ac:dyDescent="0.3">
      <c r="A25" s="61"/>
      <c r="B25" s="11">
        <v>154</v>
      </c>
      <c r="C25" s="12" t="s">
        <v>50</v>
      </c>
      <c r="D25" s="6"/>
      <c r="E25" s="23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3"/>
        <v>0</v>
      </c>
    </row>
    <row r="26" spans="1:11" ht="15.75" thickBot="1" x14ac:dyDescent="0.3">
      <c r="A26" s="61"/>
      <c r="B26" s="11">
        <v>150</v>
      </c>
      <c r="C26" s="12" t="s">
        <v>43</v>
      </c>
      <c r="D26" s="6"/>
      <c r="E26" s="23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3"/>
        <v>0</v>
      </c>
    </row>
    <row r="27" spans="1:11" ht="15.75" thickBot="1" x14ac:dyDescent="0.3">
      <c r="A27" s="61"/>
      <c r="B27" s="11">
        <v>150</v>
      </c>
      <c r="C27" s="12" t="s">
        <v>39</v>
      </c>
      <c r="D27" s="6"/>
      <c r="E27" s="23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3"/>
        <v>0</v>
      </c>
    </row>
    <row r="28" spans="1:11" ht="15.75" thickBot="1" x14ac:dyDescent="0.3">
      <c r="A28" s="61"/>
      <c r="B28" s="11">
        <v>139</v>
      </c>
      <c r="C28" s="12" t="s">
        <v>28</v>
      </c>
      <c r="E28" s="23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3"/>
        <v>0</v>
      </c>
    </row>
    <row r="29" spans="1:11" ht="15.75" thickBot="1" x14ac:dyDescent="0.3">
      <c r="A29" s="61"/>
      <c r="B29" s="28">
        <v>100</v>
      </c>
      <c r="C29" s="33" t="s">
        <v>35</v>
      </c>
      <c r="D29" s="6"/>
      <c r="E29" s="23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3"/>
        <v>0</v>
      </c>
    </row>
    <row r="30" spans="1:11" ht="15.75" thickBot="1" x14ac:dyDescent="0.3">
      <c r="B30" s="28">
        <v>85</v>
      </c>
      <c r="C30" s="33" t="s">
        <v>37</v>
      </c>
      <c r="D30" s="6"/>
      <c r="E30" s="23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0"/>
        <v>0</v>
      </c>
    </row>
    <row r="31" spans="1:11" ht="15.75" thickBot="1" x14ac:dyDescent="0.3">
      <c r="B31" s="28">
        <v>46</v>
      </c>
      <c r="C31" s="35" t="s">
        <v>57</v>
      </c>
      <c r="D31" s="6"/>
      <c r="E31" s="23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0"/>
        <v>0</v>
      </c>
    </row>
    <row r="32" spans="1:11" ht="15.75" thickBot="1" x14ac:dyDescent="0.3">
      <c r="B32" s="11">
        <v>24</v>
      </c>
      <c r="C32" s="37" t="s">
        <v>38</v>
      </c>
      <c r="D32" s="6"/>
      <c r="E32" s="23">
        <v>0</v>
      </c>
      <c r="F32" s="7">
        <v>0</v>
      </c>
      <c r="G32" s="7">
        <v>0</v>
      </c>
      <c r="H32" s="10">
        <v>0</v>
      </c>
      <c r="I32" s="10">
        <v>0</v>
      </c>
      <c r="J32" s="9">
        <f t="shared" si="0"/>
        <v>0</v>
      </c>
    </row>
    <row r="33" spans="2:10" ht="15.75" thickBot="1" x14ac:dyDescent="0.3">
      <c r="B33" s="28">
        <v>21</v>
      </c>
      <c r="C33" s="33" t="s">
        <v>40</v>
      </c>
      <c r="D33" s="6"/>
      <c r="E33" s="23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0"/>
        <v>0</v>
      </c>
    </row>
    <row r="34" spans="2:10" ht="15.75" thickBot="1" x14ac:dyDescent="0.3">
      <c r="B34" s="28"/>
      <c r="C34" s="33"/>
      <c r="D34" s="6"/>
      <c r="E34" s="23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ref="J34" si="4">SUM(LARGE(E34:I34,1)+LARGE(E34:I34,2)+LARGE(E34:I34,3))</f>
        <v>0</v>
      </c>
    </row>
    <row r="36" spans="2:10" x14ac:dyDescent="0.25">
      <c r="C36" s="6" t="s">
        <v>31</v>
      </c>
      <c r="D36" s="34"/>
      <c r="E36" s="45">
        <f>COUNTIF(E2:E34,"&gt;0")</f>
        <v>0</v>
      </c>
      <c r="F36" s="6">
        <f>COUNTIF(F2:F34,"&gt;0")</f>
        <v>13</v>
      </c>
      <c r="G36" s="6">
        <f>COUNTIF(G2:G34,"&gt;0")</f>
        <v>12</v>
      </c>
      <c r="H36" s="6">
        <f>COUNTIF(H2:H34,"&gt;0")</f>
        <v>17</v>
      </c>
      <c r="I36" s="6">
        <f>COUNTIF(I2:I34,"&gt;0")</f>
        <v>15</v>
      </c>
    </row>
  </sheetData>
  <sortState ref="B2:J33">
    <sortCondition descending="1" ref="J2:J33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5" sqref="A5:XFD5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44963</v>
      </c>
      <c r="F1" s="3">
        <v>44970</v>
      </c>
      <c r="G1" s="3">
        <v>44977</v>
      </c>
      <c r="H1" s="20">
        <v>44984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8">
        <v>41</v>
      </c>
      <c r="F2" s="8">
        <v>45</v>
      </c>
      <c r="G2" s="8">
        <v>45</v>
      </c>
      <c r="H2" s="8">
        <v>45</v>
      </c>
      <c r="I2" s="9">
        <f t="shared" ref="I2:I29" si="0">SUM(LARGE(E2:H2,1)+LARGE(E2:H2,2)+LARGE(E2:H2,3))</f>
        <v>135</v>
      </c>
      <c r="J2">
        <f t="shared" ref="J2:J22" si="1">SUM(E2:H2)/180</f>
        <v>0.97777777777777775</v>
      </c>
    </row>
    <row r="3" spans="1:10" ht="15.75" thickBot="1" x14ac:dyDescent="0.3">
      <c r="A3" s="61"/>
      <c r="B3" s="11">
        <v>817</v>
      </c>
      <c r="C3" s="12" t="s">
        <v>42</v>
      </c>
      <c r="D3" s="41"/>
      <c r="E3" s="7">
        <v>42</v>
      </c>
      <c r="F3" s="7">
        <v>42</v>
      </c>
      <c r="G3" s="7">
        <v>0</v>
      </c>
      <c r="H3" s="7">
        <v>42</v>
      </c>
      <c r="I3" s="9">
        <f t="shared" si="0"/>
        <v>126</v>
      </c>
      <c r="J3">
        <f t="shared" si="1"/>
        <v>0.7</v>
      </c>
    </row>
    <row r="4" spans="1:10" ht="15.75" thickBot="1" x14ac:dyDescent="0.3">
      <c r="A4" s="61"/>
      <c r="B4" s="11">
        <v>559</v>
      </c>
      <c r="C4" s="12" t="s">
        <v>47</v>
      </c>
      <c r="D4" s="6"/>
      <c r="E4" s="7">
        <v>27</v>
      </c>
      <c r="F4" s="7">
        <v>34</v>
      </c>
      <c r="G4" s="7">
        <v>24</v>
      </c>
      <c r="H4" s="7">
        <v>26</v>
      </c>
      <c r="I4" s="9">
        <f t="shared" si="0"/>
        <v>87</v>
      </c>
      <c r="J4">
        <f t="shared" si="1"/>
        <v>0.6166666666666667</v>
      </c>
    </row>
    <row r="5" spans="1:10" ht="15.75" thickBot="1" x14ac:dyDescent="0.3">
      <c r="A5" s="61"/>
      <c r="B5" s="11">
        <v>13</v>
      </c>
      <c r="C5" s="12" t="s">
        <v>2</v>
      </c>
      <c r="D5" s="6"/>
      <c r="E5" s="7">
        <v>23</v>
      </c>
      <c r="F5" s="7">
        <v>22</v>
      </c>
      <c r="G5" s="7">
        <v>32</v>
      </c>
      <c r="H5" s="7">
        <v>31</v>
      </c>
      <c r="I5" s="9">
        <f t="shared" si="0"/>
        <v>86</v>
      </c>
      <c r="J5">
        <f t="shared" si="1"/>
        <v>0.6</v>
      </c>
    </row>
    <row r="6" spans="1:10" ht="15.75" thickBot="1" x14ac:dyDescent="0.3">
      <c r="A6" s="61"/>
      <c r="B6" s="11">
        <v>151</v>
      </c>
      <c r="C6" s="12" t="s">
        <v>55</v>
      </c>
      <c r="D6" s="41"/>
      <c r="E6" s="7">
        <v>18</v>
      </c>
      <c r="F6" s="7">
        <v>0</v>
      </c>
      <c r="G6" s="7">
        <v>28</v>
      </c>
      <c r="H6" s="7">
        <v>37</v>
      </c>
      <c r="I6" s="9">
        <f t="shared" si="0"/>
        <v>83</v>
      </c>
      <c r="J6">
        <f t="shared" si="1"/>
        <v>0.46111111111111114</v>
      </c>
    </row>
    <row r="7" spans="1:10" ht="15.75" thickBot="1" x14ac:dyDescent="0.3">
      <c r="A7" s="61"/>
      <c r="B7" s="27">
        <v>347</v>
      </c>
      <c r="C7" s="46" t="s">
        <v>30</v>
      </c>
      <c r="D7" s="6"/>
      <c r="E7" s="7">
        <v>39</v>
      </c>
      <c r="F7" s="7">
        <v>36</v>
      </c>
      <c r="G7" s="7">
        <v>0</v>
      </c>
      <c r="H7" s="7">
        <v>0</v>
      </c>
      <c r="I7" s="9">
        <f t="shared" si="0"/>
        <v>75</v>
      </c>
      <c r="J7">
        <f t="shared" si="1"/>
        <v>0.41666666666666669</v>
      </c>
    </row>
    <row r="8" spans="1:10" ht="15.75" thickBot="1" x14ac:dyDescent="0.3">
      <c r="A8" s="61"/>
      <c r="B8" s="28">
        <v>226</v>
      </c>
      <c r="C8" s="33" t="s">
        <v>46</v>
      </c>
      <c r="D8" s="40"/>
      <c r="E8" s="7">
        <v>16</v>
      </c>
      <c r="F8" s="7">
        <v>18</v>
      </c>
      <c r="G8" s="7">
        <v>32</v>
      </c>
      <c r="H8" s="7">
        <v>18</v>
      </c>
      <c r="I8" s="9">
        <f t="shared" si="0"/>
        <v>68</v>
      </c>
      <c r="J8">
        <f t="shared" si="1"/>
        <v>0.46666666666666667</v>
      </c>
    </row>
    <row r="9" spans="1:10" ht="15.75" thickBot="1" x14ac:dyDescent="0.3">
      <c r="A9" s="61"/>
      <c r="B9" s="28">
        <v>338</v>
      </c>
      <c r="C9" s="33" t="s">
        <v>51</v>
      </c>
      <c r="D9" s="40"/>
      <c r="E9" s="7">
        <v>33</v>
      </c>
      <c r="F9" s="7">
        <v>0</v>
      </c>
      <c r="G9" s="7">
        <v>0</v>
      </c>
      <c r="H9" s="7">
        <v>31</v>
      </c>
      <c r="I9" s="9">
        <f t="shared" si="0"/>
        <v>64</v>
      </c>
      <c r="J9">
        <f t="shared" si="1"/>
        <v>0.35555555555555557</v>
      </c>
    </row>
    <row r="10" spans="1:10" ht="15.75" thickBot="1" x14ac:dyDescent="0.3">
      <c r="A10" s="61"/>
      <c r="B10" s="28">
        <v>197</v>
      </c>
      <c r="C10" s="33" t="s">
        <v>36</v>
      </c>
      <c r="D10" s="40"/>
      <c r="E10" s="7">
        <v>10</v>
      </c>
      <c r="F10" s="7">
        <v>14</v>
      </c>
      <c r="G10" s="7">
        <v>30</v>
      </c>
      <c r="H10" s="7">
        <v>16</v>
      </c>
      <c r="I10" s="9">
        <f t="shared" si="0"/>
        <v>60</v>
      </c>
      <c r="J10">
        <f t="shared" si="1"/>
        <v>0.3888888888888889</v>
      </c>
    </row>
    <row r="11" spans="1:10" ht="15.75" thickBot="1" x14ac:dyDescent="0.3">
      <c r="A11" s="61"/>
      <c r="B11" s="28">
        <v>64</v>
      </c>
      <c r="C11" s="33" t="s">
        <v>73</v>
      </c>
      <c r="D11" s="6"/>
      <c r="E11" s="7">
        <v>19</v>
      </c>
      <c r="F11" s="7">
        <v>22</v>
      </c>
      <c r="G11" s="7">
        <v>17</v>
      </c>
      <c r="H11" s="7">
        <v>0</v>
      </c>
      <c r="I11" s="9">
        <f t="shared" si="0"/>
        <v>58</v>
      </c>
      <c r="J11">
        <f t="shared" si="1"/>
        <v>0.32222222222222224</v>
      </c>
    </row>
    <row r="12" spans="1:10" ht="15.75" thickBot="1" x14ac:dyDescent="0.3">
      <c r="A12" s="61"/>
      <c r="B12" s="28">
        <v>447</v>
      </c>
      <c r="C12" s="33" t="s">
        <v>56</v>
      </c>
      <c r="D12" s="40"/>
      <c r="E12" s="7">
        <v>27</v>
      </c>
      <c r="F12" s="7">
        <v>30</v>
      </c>
      <c r="G12" s="7">
        <v>0</v>
      </c>
      <c r="H12" s="7">
        <v>0</v>
      </c>
      <c r="I12" s="9">
        <f t="shared" si="0"/>
        <v>57</v>
      </c>
      <c r="J12">
        <f t="shared" si="1"/>
        <v>0.31666666666666665</v>
      </c>
    </row>
    <row r="13" spans="1:10" ht="15.75" thickBot="1" x14ac:dyDescent="0.3">
      <c r="A13" s="61"/>
      <c r="B13" s="28">
        <v>73</v>
      </c>
      <c r="C13" s="29" t="s">
        <v>33</v>
      </c>
      <c r="E13" s="7">
        <v>16</v>
      </c>
      <c r="F13" s="7">
        <v>21</v>
      </c>
      <c r="G13" s="7">
        <v>14</v>
      </c>
      <c r="H13" s="7">
        <v>20</v>
      </c>
      <c r="I13" s="9">
        <f t="shared" si="0"/>
        <v>57</v>
      </c>
      <c r="J13">
        <f t="shared" si="1"/>
        <v>0.39444444444444443</v>
      </c>
    </row>
    <row r="14" spans="1:10" ht="15.75" thickBot="1" x14ac:dyDescent="0.3">
      <c r="A14" s="61"/>
      <c r="B14" s="28">
        <v>77</v>
      </c>
      <c r="C14" s="33" t="s">
        <v>69</v>
      </c>
      <c r="E14" s="7">
        <v>0</v>
      </c>
      <c r="F14" s="7">
        <v>0</v>
      </c>
      <c r="G14" s="7">
        <v>42</v>
      </c>
      <c r="H14" s="7">
        <v>0</v>
      </c>
      <c r="I14" s="9">
        <f t="shared" si="0"/>
        <v>42</v>
      </c>
      <c r="J14">
        <f t="shared" si="1"/>
        <v>0.23333333333333334</v>
      </c>
    </row>
    <row r="15" spans="1:10" ht="15.75" thickBot="1" x14ac:dyDescent="0.3">
      <c r="A15" s="61"/>
      <c r="B15" s="28">
        <v>30</v>
      </c>
      <c r="C15" s="29" t="s">
        <v>62</v>
      </c>
      <c r="D15" s="6"/>
      <c r="E15" s="7">
        <v>6</v>
      </c>
      <c r="F15" s="7">
        <v>10</v>
      </c>
      <c r="G15" s="7">
        <v>10</v>
      </c>
      <c r="H15" s="7">
        <v>18</v>
      </c>
      <c r="I15" s="9">
        <f t="shared" si="0"/>
        <v>38</v>
      </c>
      <c r="J15">
        <f t="shared" si="1"/>
        <v>0.24444444444444444</v>
      </c>
    </row>
    <row r="16" spans="1:10" ht="15.75" thickBot="1" x14ac:dyDescent="0.3">
      <c r="A16" s="61"/>
      <c r="B16" s="28">
        <v>58</v>
      </c>
      <c r="C16" s="33" t="s">
        <v>48</v>
      </c>
      <c r="D16" s="6"/>
      <c r="E16" s="7">
        <v>35</v>
      </c>
      <c r="F16" s="7">
        <v>0</v>
      </c>
      <c r="G16" s="7">
        <v>0</v>
      </c>
      <c r="H16" s="7">
        <v>0</v>
      </c>
      <c r="I16" s="9">
        <f t="shared" si="0"/>
        <v>35</v>
      </c>
      <c r="J16">
        <f t="shared" si="1"/>
        <v>0.19444444444444445</v>
      </c>
    </row>
    <row r="17" spans="1:10" ht="15.75" thickBot="1" x14ac:dyDescent="0.3">
      <c r="A17" s="61"/>
      <c r="B17" s="28">
        <v>12</v>
      </c>
      <c r="C17" s="33" t="s">
        <v>63</v>
      </c>
      <c r="D17" s="6"/>
      <c r="E17" s="7">
        <v>9</v>
      </c>
      <c r="F17" s="7">
        <v>13</v>
      </c>
      <c r="G17" s="7">
        <v>11</v>
      </c>
      <c r="H17" s="7">
        <v>11</v>
      </c>
      <c r="I17" s="9">
        <f t="shared" si="0"/>
        <v>35</v>
      </c>
      <c r="J17">
        <f t="shared" si="1"/>
        <v>0.24444444444444444</v>
      </c>
    </row>
    <row r="18" spans="1:10" ht="15.75" thickBot="1" x14ac:dyDescent="0.3">
      <c r="A18" s="61"/>
      <c r="B18" s="28">
        <v>297</v>
      </c>
      <c r="C18" s="33" t="s">
        <v>44</v>
      </c>
      <c r="D18" s="6"/>
      <c r="E18" s="7">
        <v>7</v>
      </c>
      <c r="F18" s="7">
        <v>11</v>
      </c>
      <c r="G18" s="7">
        <v>11</v>
      </c>
      <c r="H18" s="7">
        <v>13</v>
      </c>
      <c r="I18" s="9">
        <f t="shared" si="0"/>
        <v>35</v>
      </c>
      <c r="J18">
        <f t="shared" si="1"/>
        <v>0.23333333333333334</v>
      </c>
    </row>
    <row r="19" spans="1:10" ht="15.75" thickBot="1" x14ac:dyDescent="0.3">
      <c r="A19" s="61"/>
      <c r="B19" s="11">
        <v>28</v>
      </c>
      <c r="C19" s="12" t="s">
        <v>75</v>
      </c>
      <c r="D19" s="6"/>
      <c r="E19" s="7">
        <v>10</v>
      </c>
      <c r="F19" s="7">
        <v>0</v>
      </c>
      <c r="G19" s="7">
        <v>14</v>
      </c>
      <c r="H19" s="7">
        <v>0</v>
      </c>
      <c r="I19" s="9">
        <f t="shared" si="0"/>
        <v>24</v>
      </c>
      <c r="J19">
        <f t="shared" si="1"/>
        <v>0.13333333333333333</v>
      </c>
    </row>
    <row r="20" spans="1:10" ht="15.75" thickBot="1" x14ac:dyDescent="0.3">
      <c r="A20" s="61"/>
      <c r="B20" s="11">
        <v>362</v>
      </c>
      <c r="C20" s="39" t="s">
        <v>32</v>
      </c>
      <c r="D20" s="6"/>
      <c r="E20" s="7">
        <v>0</v>
      </c>
      <c r="F20" s="7">
        <v>0</v>
      </c>
      <c r="G20" s="7">
        <v>19</v>
      </c>
      <c r="H20" s="7">
        <v>0</v>
      </c>
      <c r="I20" s="9">
        <f t="shared" si="0"/>
        <v>19</v>
      </c>
      <c r="J20">
        <f t="shared" si="1"/>
        <v>0.10555555555555556</v>
      </c>
    </row>
    <row r="21" spans="1:10" ht="15.75" thickBot="1" x14ac:dyDescent="0.3">
      <c r="A21" s="61"/>
      <c r="B21" s="11">
        <v>1001</v>
      </c>
      <c r="C21" s="32" t="s">
        <v>78</v>
      </c>
      <c r="D21" s="6"/>
      <c r="E21" s="7">
        <v>0</v>
      </c>
      <c r="F21" s="7">
        <v>13</v>
      </c>
      <c r="G21" s="7">
        <v>0</v>
      </c>
      <c r="H21" s="7">
        <v>0</v>
      </c>
      <c r="I21" s="9">
        <f t="shared" si="0"/>
        <v>13</v>
      </c>
      <c r="J21">
        <f t="shared" si="1"/>
        <v>7.2222222222222215E-2</v>
      </c>
    </row>
    <row r="22" spans="1:10" ht="15.75" thickBot="1" x14ac:dyDescent="0.3">
      <c r="A22" s="61"/>
      <c r="B22" s="11">
        <v>425</v>
      </c>
      <c r="C22" s="39" t="s">
        <v>77</v>
      </c>
      <c r="D22" s="6"/>
      <c r="E22" s="7">
        <v>9</v>
      </c>
      <c r="F22" s="7">
        <v>0</v>
      </c>
      <c r="G22" s="7">
        <v>0</v>
      </c>
      <c r="H22" s="7">
        <v>0</v>
      </c>
      <c r="I22" s="9">
        <f t="shared" si="0"/>
        <v>9</v>
      </c>
      <c r="J22">
        <f t="shared" si="1"/>
        <v>0.05</v>
      </c>
    </row>
    <row r="23" spans="1:10" ht="15.75" thickBot="1" x14ac:dyDescent="0.3">
      <c r="A23" s="61"/>
      <c r="B23" s="11">
        <v>247</v>
      </c>
      <c r="C23" s="32" t="s">
        <v>29</v>
      </c>
      <c r="D23" s="6"/>
      <c r="E23" s="7">
        <v>0</v>
      </c>
      <c r="F23" s="7">
        <v>0</v>
      </c>
      <c r="G23" s="7">
        <v>0</v>
      </c>
      <c r="H23" s="7">
        <v>0</v>
      </c>
      <c r="I23" s="9">
        <f t="shared" si="0"/>
        <v>0</v>
      </c>
      <c r="J23">
        <f t="shared" ref="J23:J29" si="2">SUM(E23:H23)/180</f>
        <v>0</v>
      </c>
    </row>
    <row r="24" spans="1:10" ht="15.75" thickBot="1" x14ac:dyDescent="0.3">
      <c r="A24" s="61"/>
      <c r="B24" s="11">
        <v>150</v>
      </c>
      <c r="C24" s="12" t="s">
        <v>43</v>
      </c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  <c r="J24">
        <f t="shared" si="2"/>
        <v>0</v>
      </c>
    </row>
    <row r="25" spans="1:10" ht="15.75" thickBot="1" x14ac:dyDescent="0.3">
      <c r="A25" s="61"/>
      <c r="B25" s="11">
        <v>154</v>
      </c>
      <c r="C25" s="12" t="s">
        <v>50</v>
      </c>
      <c r="D25" s="6"/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  <c r="J25">
        <f t="shared" si="2"/>
        <v>0</v>
      </c>
    </row>
    <row r="26" spans="1:10" ht="15.75" thickBot="1" x14ac:dyDescent="0.3">
      <c r="A26" s="61"/>
      <c r="B26" s="11">
        <v>139</v>
      </c>
      <c r="C26" s="12" t="s">
        <v>28</v>
      </c>
      <c r="D26" s="6"/>
      <c r="E26" s="7">
        <v>0</v>
      </c>
      <c r="F26" s="7">
        <v>0</v>
      </c>
      <c r="G26" s="7">
        <v>0</v>
      </c>
      <c r="H26" s="7">
        <v>0</v>
      </c>
      <c r="I26" s="9">
        <f t="shared" si="0"/>
        <v>0</v>
      </c>
      <c r="J26">
        <f t="shared" si="2"/>
        <v>0</v>
      </c>
    </row>
    <row r="27" spans="1:10" ht="15.75" thickBot="1" x14ac:dyDescent="0.3">
      <c r="A27" s="61"/>
      <c r="B27" s="11">
        <v>1000</v>
      </c>
      <c r="C27" s="12" t="s">
        <v>65</v>
      </c>
      <c r="D27" s="6"/>
      <c r="E27" s="7">
        <v>0</v>
      </c>
      <c r="F27" s="7">
        <v>0</v>
      </c>
      <c r="G27" s="7">
        <v>0</v>
      </c>
      <c r="H27" s="7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61"/>
      <c r="B28" s="11">
        <v>276</v>
      </c>
      <c r="C28" s="12" t="s">
        <v>34</v>
      </c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0"/>
        <v>0</v>
      </c>
    </row>
    <row r="29" spans="1:10" ht="15.75" thickBot="1" x14ac:dyDescent="0.3">
      <c r="A29" s="61"/>
      <c r="B29" s="11">
        <v>150</v>
      </c>
      <c r="C29" s="12" t="s">
        <v>39</v>
      </c>
      <c r="D29" s="41"/>
      <c r="E29" s="7">
        <v>0</v>
      </c>
      <c r="F29" s="7">
        <v>0</v>
      </c>
      <c r="G29" s="7">
        <v>0</v>
      </c>
      <c r="H29" s="7">
        <v>0</v>
      </c>
      <c r="I29" s="9">
        <f t="shared" si="0"/>
        <v>0</v>
      </c>
      <c r="J29">
        <f t="shared" si="2"/>
        <v>0</v>
      </c>
    </row>
    <row r="31" spans="1:10" x14ac:dyDescent="0.25">
      <c r="C31" s="6" t="s">
        <v>31</v>
      </c>
      <c r="E31" s="6">
        <f>COUNTIF(E2:E29,"&gt;0")</f>
        <v>18</v>
      </c>
      <c r="F31" s="6">
        <f>COUNTIF(F2:F29,"&gt;0")</f>
        <v>14</v>
      </c>
      <c r="G31" s="6">
        <f>COUNTIF(G2:G29,"&gt;0")</f>
        <v>14</v>
      </c>
      <c r="H31" s="6">
        <f>COUNTIF(H2:H29,"&gt;0")</f>
        <v>12</v>
      </c>
    </row>
  </sheetData>
  <sortState ref="B2:I29">
    <sortCondition descending="1" ref="I2:I29"/>
  </sortState>
  <mergeCells count="1">
    <mergeCell ref="A2:A29"/>
  </mergeCells>
  <pageMargins left="0.7" right="0.7" top="0.75" bottom="0.75" header="0.3" footer="0.3"/>
  <pageSetup paperSize="262" orientation="landscape" horizontalDpi="25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27" sqref="M27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44991</v>
      </c>
      <c r="F1" s="3">
        <v>44998</v>
      </c>
      <c r="G1" s="3">
        <v>45005</v>
      </c>
      <c r="H1" s="4">
        <v>45012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8">
        <v>45</v>
      </c>
      <c r="F2" s="7">
        <v>42</v>
      </c>
      <c r="G2" s="50">
        <v>40</v>
      </c>
      <c r="H2" s="50">
        <v>45</v>
      </c>
      <c r="I2" s="9">
        <f t="shared" ref="I2:I32" si="0">SUM(LARGE(E2:H2,1)+LARGE(E2:H2,2)+LARGE(E2:H2,3))</f>
        <v>132</v>
      </c>
      <c r="J2">
        <f>SUM(E2:H2)/135</f>
        <v>1.2740740740740741</v>
      </c>
    </row>
    <row r="3" spans="1:10" ht="15.75" thickBot="1" x14ac:dyDescent="0.3">
      <c r="A3" s="61"/>
      <c r="B3" s="11">
        <v>187</v>
      </c>
      <c r="C3" s="12" t="s">
        <v>79</v>
      </c>
      <c r="D3" s="41"/>
      <c r="E3" s="7">
        <v>23</v>
      </c>
      <c r="F3" s="7">
        <v>39</v>
      </c>
      <c r="G3" s="10">
        <v>35</v>
      </c>
      <c r="H3" s="10">
        <v>37</v>
      </c>
      <c r="I3" s="9">
        <f t="shared" si="0"/>
        <v>111</v>
      </c>
      <c r="J3">
        <f t="shared" ref="J3:J21" si="1">SUM(E3:H3)/135</f>
        <v>0.99259259259259258</v>
      </c>
    </row>
    <row r="4" spans="1:10" ht="15.75" thickBot="1" x14ac:dyDescent="0.3">
      <c r="A4" s="61"/>
      <c r="B4" s="11">
        <v>817</v>
      </c>
      <c r="C4" s="12" t="s">
        <v>42</v>
      </c>
      <c r="D4" s="6"/>
      <c r="E4" s="7">
        <v>31</v>
      </c>
      <c r="F4" s="8">
        <v>37</v>
      </c>
      <c r="G4" s="10">
        <v>0</v>
      </c>
      <c r="H4" s="10">
        <v>42</v>
      </c>
      <c r="I4" s="9">
        <f t="shared" si="0"/>
        <v>110</v>
      </c>
      <c r="J4">
        <f t="shared" si="1"/>
        <v>0.81481481481481477</v>
      </c>
    </row>
    <row r="5" spans="1:10" ht="15.75" thickBot="1" x14ac:dyDescent="0.3">
      <c r="A5" s="61"/>
      <c r="B5" s="11">
        <v>13</v>
      </c>
      <c r="C5" s="12" t="s">
        <v>2</v>
      </c>
      <c r="D5" s="6"/>
      <c r="E5" s="7">
        <v>30</v>
      </c>
      <c r="F5" s="7">
        <v>29</v>
      </c>
      <c r="G5" s="10">
        <v>34</v>
      </c>
      <c r="H5" s="10">
        <v>24</v>
      </c>
      <c r="I5" s="9">
        <f t="shared" si="0"/>
        <v>93</v>
      </c>
      <c r="J5">
        <f t="shared" si="1"/>
        <v>0.8666666666666667</v>
      </c>
    </row>
    <row r="6" spans="1:10" ht="15.75" thickBot="1" x14ac:dyDescent="0.3">
      <c r="A6" s="61"/>
      <c r="B6" s="11">
        <v>58</v>
      </c>
      <c r="C6" s="12" t="s">
        <v>48</v>
      </c>
      <c r="D6" s="6"/>
      <c r="E6" s="7">
        <v>0</v>
      </c>
      <c r="F6" s="7">
        <v>31</v>
      </c>
      <c r="G6" s="10">
        <v>28</v>
      </c>
      <c r="H6" s="10">
        <v>34</v>
      </c>
      <c r="I6" s="9">
        <f t="shared" si="0"/>
        <v>93</v>
      </c>
      <c r="J6">
        <f t="shared" si="1"/>
        <v>0.68888888888888888</v>
      </c>
    </row>
    <row r="7" spans="1:10" ht="15.75" thickBot="1" x14ac:dyDescent="0.3">
      <c r="A7" s="61"/>
      <c r="B7" s="27">
        <v>347</v>
      </c>
      <c r="C7" s="46" t="s">
        <v>30</v>
      </c>
      <c r="D7" s="6"/>
      <c r="E7" s="7">
        <v>37</v>
      </c>
      <c r="F7" s="7">
        <v>0</v>
      </c>
      <c r="G7" s="10">
        <v>42</v>
      </c>
      <c r="H7" s="10">
        <v>0</v>
      </c>
      <c r="I7" s="9">
        <f t="shared" si="0"/>
        <v>79</v>
      </c>
      <c r="J7">
        <f t="shared" si="1"/>
        <v>0.58518518518518514</v>
      </c>
    </row>
    <row r="8" spans="1:10" ht="15.75" thickBot="1" x14ac:dyDescent="0.3">
      <c r="A8" s="61"/>
      <c r="B8" s="28">
        <v>559</v>
      </c>
      <c r="C8" s="33" t="s">
        <v>47</v>
      </c>
      <c r="D8" s="41"/>
      <c r="E8" s="7">
        <v>15</v>
      </c>
      <c r="F8" s="7">
        <v>30</v>
      </c>
      <c r="G8" s="10">
        <v>18</v>
      </c>
      <c r="H8" s="10">
        <v>0</v>
      </c>
      <c r="I8" s="9">
        <f t="shared" si="0"/>
        <v>63</v>
      </c>
      <c r="J8">
        <f t="shared" si="1"/>
        <v>0.46666666666666667</v>
      </c>
    </row>
    <row r="9" spans="1:10" ht="15.75" thickBot="1" x14ac:dyDescent="0.3">
      <c r="A9" s="61"/>
      <c r="B9" s="28">
        <v>73</v>
      </c>
      <c r="C9" s="29" t="s">
        <v>33</v>
      </c>
      <c r="E9" s="7">
        <v>14</v>
      </c>
      <c r="F9" s="7">
        <v>12</v>
      </c>
      <c r="G9" s="10">
        <v>17</v>
      </c>
      <c r="H9" s="10">
        <v>28</v>
      </c>
      <c r="I9" s="9">
        <f t="shared" si="0"/>
        <v>59</v>
      </c>
      <c r="J9">
        <f t="shared" si="1"/>
        <v>0.52592592592592591</v>
      </c>
    </row>
    <row r="10" spans="1:10" ht="15.75" thickBot="1" x14ac:dyDescent="0.3">
      <c r="A10" s="61"/>
      <c r="B10" s="28">
        <v>226</v>
      </c>
      <c r="C10" s="33" t="s">
        <v>46</v>
      </c>
      <c r="D10" s="6"/>
      <c r="E10" s="7">
        <v>20</v>
      </c>
      <c r="F10" s="7">
        <v>13</v>
      </c>
      <c r="G10" s="10">
        <v>19</v>
      </c>
      <c r="H10" s="10">
        <v>18</v>
      </c>
      <c r="I10" s="9">
        <f t="shared" si="0"/>
        <v>57</v>
      </c>
      <c r="J10">
        <f t="shared" si="1"/>
        <v>0.51851851851851849</v>
      </c>
    </row>
    <row r="11" spans="1:10" ht="15.75" thickBot="1" x14ac:dyDescent="0.3">
      <c r="A11" s="61"/>
      <c r="B11" s="28">
        <v>247</v>
      </c>
      <c r="C11" s="29" t="s">
        <v>29</v>
      </c>
      <c r="D11" s="40"/>
      <c r="E11" s="7">
        <v>0</v>
      </c>
      <c r="F11" s="7">
        <v>26</v>
      </c>
      <c r="G11" s="10">
        <v>29</v>
      </c>
      <c r="H11" s="10">
        <v>0</v>
      </c>
      <c r="I11" s="9">
        <f t="shared" si="0"/>
        <v>55</v>
      </c>
      <c r="J11">
        <f t="shared" si="1"/>
        <v>0.40740740740740738</v>
      </c>
    </row>
    <row r="12" spans="1:10" ht="15.75" thickBot="1" x14ac:dyDescent="0.3">
      <c r="A12" s="61"/>
      <c r="B12" s="28">
        <v>447</v>
      </c>
      <c r="C12" s="33" t="s">
        <v>56</v>
      </c>
      <c r="D12" s="6"/>
      <c r="E12" s="7">
        <v>26</v>
      </c>
      <c r="F12" s="7">
        <v>22</v>
      </c>
      <c r="G12" s="10">
        <v>0</v>
      </c>
      <c r="H12" s="10">
        <v>0</v>
      </c>
      <c r="I12" s="9">
        <f t="shared" si="0"/>
        <v>48</v>
      </c>
      <c r="J12">
        <f t="shared" si="1"/>
        <v>0.35555555555555557</v>
      </c>
    </row>
    <row r="13" spans="1:10" ht="15.75" thickBot="1" x14ac:dyDescent="0.3">
      <c r="A13" s="61"/>
      <c r="B13" s="28">
        <v>30</v>
      </c>
      <c r="C13" s="29" t="s">
        <v>62</v>
      </c>
      <c r="D13" s="40"/>
      <c r="E13" s="7">
        <v>14</v>
      </c>
      <c r="F13" s="7">
        <v>10</v>
      </c>
      <c r="G13" s="10">
        <v>16</v>
      </c>
      <c r="H13" s="10">
        <v>17</v>
      </c>
      <c r="I13" s="9">
        <f t="shared" si="0"/>
        <v>47</v>
      </c>
      <c r="J13">
        <f t="shared" si="1"/>
        <v>0.42222222222222222</v>
      </c>
    </row>
    <row r="14" spans="1:10" ht="15.75" thickBot="1" x14ac:dyDescent="0.3">
      <c r="A14" s="61"/>
      <c r="B14" s="28">
        <v>197</v>
      </c>
      <c r="C14" s="33" t="s">
        <v>36</v>
      </c>
      <c r="E14" s="7">
        <v>9</v>
      </c>
      <c r="F14" s="7">
        <v>18</v>
      </c>
      <c r="G14" s="10">
        <v>11</v>
      </c>
      <c r="H14" s="10">
        <v>13</v>
      </c>
      <c r="I14" s="9">
        <f t="shared" si="0"/>
        <v>42</v>
      </c>
      <c r="J14">
        <f t="shared" si="1"/>
        <v>0.37777777777777777</v>
      </c>
    </row>
    <row r="15" spans="1:10" ht="15.75" thickBot="1" x14ac:dyDescent="0.3">
      <c r="A15" s="61"/>
      <c r="B15" s="28">
        <v>151</v>
      </c>
      <c r="C15" s="33" t="s">
        <v>55</v>
      </c>
      <c r="E15" s="7">
        <v>0</v>
      </c>
      <c r="F15" s="7">
        <v>13</v>
      </c>
      <c r="G15" s="10">
        <v>0</v>
      </c>
      <c r="H15" s="10">
        <v>28</v>
      </c>
      <c r="I15" s="9">
        <f t="shared" si="0"/>
        <v>41</v>
      </c>
      <c r="J15">
        <f t="shared" si="1"/>
        <v>0.3037037037037037</v>
      </c>
    </row>
    <row r="16" spans="1:10" ht="15.75" thickBot="1" x14ac:dyDescent="0.3">
      <c r="A16" s="61"/>
      <c r="B16" s="28">
        <v>338</v>
      </c>
      <c r="C16" s="33" t="s">
        <v>51</v>
      </c>
      <c r="D16" s="6"/>
      <c r="E16" s="7">
        <v>37</v>
      </c>
      <c r="F16" s="7">
        <v>0</v>
      </c>
      <c r="G16" s="10">
        <v>0</v>
      </c>
      <c r="H16" s="10">
        <v>0</v>
      </c>
      <c r="I16" s="9">
        <f t="shared" si="0"/>
        <v>37</v>
      </c>
      <c r="J16">
        <f t="shared" si="1"/>
        <v>0.27407407407407408</v>
      </c>
    </row>
    <row r="17" spans="1:10" ht="15.75" thickBot="1" x14ac:dyDescent="0.3">
      <c r="A17" s="61"/>
      <c r="B17" s="28">
        <v>77</v>
      </c>
      <c r="C17" s="33" t="s">
        <v>69</v>
      </c>
      <c r="E17" s="7">
        <v>0</v>
      </c>
      <c r="F17" s="7">
        <v>0</v>
      </c>
      <c r="G17" s="10">
        <v>35</v>
      </c>
      <c r="H17" s="10">
        <v>0</v>
      </c>
      <c r="I17" s="9">
        <f t="shared" si="0"/>
        <v>35</v>
      </c>
      <c r="J17">
        <f t="shared" si="1"/>
        <v>0.25925925925925924</v>
      </c>
    </row>
    <row r="18" spans="1:10" ht="15.75" thickBot="1" x14ac:dyDescent="0.3">
      <c r="A18" s="61"/>
      <c r="B18" s="28">
        <v>12</v>
      </c>
      <c r="C18" s="33" t="s">
        <v>63</v>
      </c>
      <c r="D18" s="6"/>
      <c r="E18" s="7">
        <v>14</v>
      </c>
      <c r="F18" s="7">
        <v>9</v>
      </c>
      <c r="G18" s="10">
        <v>9</v>
      </c>
      <c r="H18" s="10">
        <v>11</v>
      </c>
      <c r="I18" s="9">
        <f t="shared" si="0"/>
        <v>34</v>
      </c>
      <c r="J18">
        <f t="shared" si="1"/>
        <v>0.31851851851851853</v>
      </c>
    </row>
    <row r="19" spans="1:10" ht="15.75" thickBot="1" x14ac:dyDescent="0.3">
      <c r="A19" s="61"/>
      <c r="B19" s="11">
        <v>297</v>
      </c>
      <c r="C19" s="12" t="s">
        <v>44</v>
      </c>
      <c r="E19" s="7">
        <v>12</v>
      </c>
      <c r="F19" s="7">
        <v>8</v>
      </c>
      <c r="G19" s="10">
        <v>0</v>
      </c>
      <c r="H19" s="10">
        <v>10</v>
      </c>
      <c r="I19" s="9">
        <f t="shared" si="0"/>
        <v>30</v>
      </c>
      <c r="J19">
        <f t="shared" si="1"/>
        <v>0.22222222222222221</v>
      </c>
    </row>
    <row r="20" spans="1:10" ht="15.75" thickBot="1" x14ac:dyDescent="0.3">
      <c r="A20" s="61"/>
      <c r="B20" s="11">
        <v>64</v>
      </c>
      <c r="C20" s="39" t="s">
        <v>73</v>
      </c>
      <c r="D20" s="6"/>
      <c r="E20" s="7">
        <v>0</v>
      </c>
      <c r="F20" s="7">
        <v>0</v>
      </c>
      <c r="G20" s="10">
        <v>26</v>
      </c>
      <c r="H20" s="10">
        <v>0</v>
      </c>
      <c r="I20" s="9">
        <f t="shared" si="0"/>
        <v>26</v>
      </c>
      <c r="J20">
        <f t="shared" si="1"/>
        <v>0.19259259259259259</v>
      </c>
    </row>
    <row r="21" spans="1:10" ht="15.75" thickBot="1" x14ac:dyDescent="0.3">
      <c r="A21" s="61"/>
      <c r="B21" s="11">
        <v>199</v>
      </c>
      <c r="C21" s="12" t="s">
        <v>80</v>
      </c>
      <c r="E21" s="7">
        <v>0</v>
      </c>
      <c r="F21" s="7">
        <v>0</v>
      </c>
      <c r="G21" s="10">
        <v>9</v>
      </c>
      <c r="H21" s="10">
        <v>15</v>
      </c>
      <c r="I21" s="9">
        <f t="shared" si="0"/>
        <v>24</v>
      </c>
      <c r="J21">
        <f t="shared" si="1"/>
        <v>0.17777777777777778</v>
      </c>
    </row>
    <row r="22" spans="1:10" ht="15.75" thickBot="1" x14ac:dyDescent="0.3">
      <c r="B22" s="11">
        <v>425</v>
      </c>
      <c r="C22" s="12" t="s">
        <v>77</v>
      </c>
      <c r="E22" s="7">
        <v>8</v>
      </c>
      <c r="F22" s="7">
        <v>7</v>
      </c>
      <c r="G22" s="10">
        <v>8</v>
      </c>
      <c r="H22" s="10">
        <v>0</v>
      </c>
      <c r="I22" s="9">
        <f t="shared" si="0"/>
        <v>23</v>
      </c>
    </row>
    <row r="23" spans="1:10" ht="15.75" thickBot="1" x14ac:dyDescent="0.3">
      <c r="B23" s="11">
        <v>28</v>
      </c>
      <c r="C23" s="12" t="s">
        <v>75</v>
      </c>
      <c r="E23" s="7">
        <v>7</v>
      </c>
      <c r="F23" s="7">
        <v>0</v>
      </c>
      <c r="G23" s="10">
        <v>6</v>
      </c>
      <c r="H23" s="10">
        <v>0</v>
      </c>
      <c r="I23" s="9">
        <f t="shared" si="0"/>
        <v>13</v>
      </c>
    </row>
    <row r="24" spans="1:10" ht="15.75" thickBot="1" x14ac:dyDescent="0.3">
      <c r="B24" s="11">
        <v>150</v>
      </c>
      <c r="C24" s="12" t="s">
        <v>43</v>
      </c>
      <c r="D24" s="41"/>
      <c r="E24" s="7">
        <v>0</v>
      </c>
      <c r="F24" s="7">
        <v>0</v>
      </c>
      <c r="G24" s="10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555</v>
      </c>
      <c r="C25" s="12" t="s">
        <v>67</v>
      </c>
      <c r="E25" s="7">
        <v>0</v>
      </c>
      <c r="F25" s="7">
        <v>0</v>
      </c>
      <c r="G25" s="10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139</v>
      </c>
      <c r="C26" s="12" t="s">
        <v>28</v>
      </c>
      <c r="D26" s="40"/>
      <c r="E26" s="7">
        <v>0</v>
      </c>
      <c r="F26" s="7">
        <v>0</v>
      </c>
      <c r="G26" s="10">
        <v>0</v>
      </c>
      <c r="H26" s="10">
        <v>0</v>
      </c>
      <c r="I26" s="9">
        <f t="shared" si="0"/>
        <v>0</v>
      </c>
    </row>
    <row r="27" spans="1:10" ht="15.75" thickBot="1" x14ac:dyDescent="0.3">
      <c r="B27" s="11">
        <v>515</v>
      </c>
      <c r="C27" s="12" t="s">
        <v>66</v>
      </c>
      <c r="E27" s="7">
        <v>0</v>
      </c>
      <c r="F27" s="7">
        <v>0</v>
      </c>
      <c r="G27" s="10">
        <v>0</v>
      </c>
      <c r="H27" s="10">
        <v>0</v>
      </c>
      <c r="I27" s="9">
        <f t="shared" si="0"/>
        <v>0</v>
      </c>
    </row>
    <row r="28" spans="1:10" ht="15.75" thickBot="1" x14ac:dyDescent="0.3">
      <c r="B28" s="11">
        <v>137</v>
      </c>
      <c r="C28" s="12" t="s">
        <v>52</v>
      </c>
      <c r="E28" s="7">
        <v>0</v>
      </c>
      <c r="F28" s="7">
        <v>0</v>
      </c>
      <c r="G28" s="10">
        <v>0</v>
      </c>
      <c r="H28" s="10">
        <v>0</v>
      </c>
      <c r="I28" s="9">
        <f t="shared" si="0"/>
        <v>0</v>
      </c>
    </row>
    <row r="29" spans="1:10" ht="15.75" thickBot="1" x14ac:dyDescent="0.3">
      <c r="B29" s="11">
        <v>519</v>
      </c>
      <c r="C29" s="12" t="s">
        <v>68</v>
      </c>
      <c r="E29" s="7">
        <v>0</v>
      </c>
      <c r="F29" s="7">
        <v>0</v>
      </c>
      <c r="G29" s="10">
        <v>0</v>
      </c>
      <c r="H29" s="10">
        <v>0</v>
      </c>
      <c r="I29" s="9">
        <f t="shared" si="0"/>
        <v>0</v>
      </c>
    </row>
    <row r="30" spans="1:10" ht="15.75" thickBot="1" x14ac:dyDescent="0.3">
      <c r="B30" s="11">
        <v>154</v>
      </c>
      <c r="C30" s="12" t="s">
        <v>50</v>
      </c>
      <c r="D30" s="34"/>
      <c r="E30" s="7">
        <v>0</v>
      </c>
      <c r="F30" s="7">
        <v>0</v>
      </c>
      <c r="G30" s="10">
        <v>0</v>
      </c>
      <c r="H30" s="10">
        <v>0</v>
      </c>
      <c r="I30" s="9">
        <f t="shared" si="0"/>
        <v>0</v>
      </c>
    </row>
    <row r="31" spans="1:10" ht="15.75" thickBot="1" x14ac:dyDescent="0.3">
      <c r="B31" s="11">
        <v>225</v>
      </c>
      <c r="C31" s="32" t="s">
        <v>58</v>
      </c>
      <c r="D31" s="6"/>
      <c r="E31" s="7">
        <v>0</v>
      </c>
      <c r="F31" s="7">
        <v>0</v>
      </c>
      <c r="G31" s="10">
        <v>0</v>
      </c>
      <c r="H31" s="10">
        <v>0</v>
      </c>
      <c r="I31" s="9">
        <f t="shared" si="0"/>
        <v>0</v>
      </c>
    </row>
    <row r="32" spans="1:10" ht="15.75" thickBot="1" x14ac:dyDescent="0.3">
      <c r="B32" s="11">
        <v>276</v>
      </c>
      <c r="C32" s="12" t="s">
        <v>34</v>
      </c>
      <c r="E32" s="7">
        <v>0</v>
      </c>
      <c r="F32" s="7">
        <v>0</v>
      </c>
      <c r="G32" s="10">
        <v>0</v>
      </c>
      <c r="H32" s="10">
        <v>0</v>
      </c>
      <c r="I32" s="9">
        <f t="shared" si="0"/>
        <v>0</v>
      </c>
    </row>
    <row r="34" spans="3:8" x14ac:dyDescent="0.25">
      <c r="C34" s="6" t="s">
        <v>31</v>
      </c>
      <c r="E34" s="6">
        <f>COUNTIF(E2:E32,"&gt;0")</f>
        <v>16</v>
      </c>
      <c r="F34" s="6">
        <f t="shared" ref="F34:H34" si="2">COUNTIF(F2:F32,"&gt;0")</f>
        <v>16</v>
      </c>
      <c r="G34" s="6">
        <f t="shared" si="2"/>
        <v>17</v>
      </c>
      <c r="H34" s="6">
        <f t="shared" si="2"/>
        <v>13</v>
      </c>
    </row>
  </sheetData>
  <sortState ref="B2:I32">
    <sortCondition descending="1" ref="I2:I32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0" sqref="B20:C2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45019</v>
      </c>
      <c r="F1" s="47">
        <v>45026</v>
      </c>
      <c r="G1" s="3">
        <v>45033</v>
      </c>
      <c r="H1" s="4">
        <v>45040</v>
      </c>
      <c r="I1" s="5"/>
    </row>
    <row r="2" spans="1:10" ht="15.75" customHeight="1" thickBot="1" x14ac:dyDescent="0.3">
      <c r="A2" s="61" t="s">
        <v>27</v>
      </c>
      <c r="B2" s="18">
        <v>117</v>
      </c>
      <c r="C2" s="19" t="s">
        <v>41</v>
      </c>
      <c r="D2" s="16"/>
      <c r="E2" s="8">
        <v>42</v>
      </c>
      <c r="F2" s="23">
        <v>0</v>
      </c>
      <c r="G2" s="50">
        <v>45</v>
      </c>
      <c r="H2" s="54">
        <v>45</v>
      </c>
      <c r="I2" s="9">
        <f t="shared" ref="I2:I32" si="0">SUM(LARGE(E2:H2,1)+LARGE(E2:H2,2)+LARGE(E2:H2,3))</f>
        <v>132</v>
      </c>
      <c r="J2">
        <f t="shared" ref="J2:J24" si="1">SUM(E2:G2)/180</f>
        <v>0.48333333333333334</v>
      </c>
    </row>
    <row r="3" spans="1:10" ht="15.75" thickBot="1" x14ac:dyDescent="0.3">
      <c r="A3" s="61"/>
      <c r="B3" s="11">
        <v>13</v>
      </c>
      <c r="C3" s="12" t="s">
        <v>2</v>
      </c>
      <c r="D3" s="6"/>
      <c r="E3" s="7">
        <v>39</v>
      </c>
      <c r="F3" s="23">
        <v>0</v>
      </c>
      <c r="G3" s="10">
        <v>33</v>
      </c>
      <c r="H3" s="38">
        <v>33</v>
      </c>
      <c r="I3" s="9">
        <f t="shared" si="0"/>
        <v>105</v>
      </c>
      <c r="J3">
        <f t="shared" si="1"/>
        <v>0.4</v>
      </c>
    </row>
    <row r="4" spans="1:10" ht="15.75" thickBot="1" x14ac:dyDescent="0.3">
      <c r="A4" s="61"/>
      <c r="B4" s="11">
        <v>58</v>
      </c>
      <c r="C4" s="12" t="s">
        <v>48</v>
      </c>
      <c r="D4" s="40"/>
      <c r="E4" s="7">
        <v>31</v>
      </c>
      <c r="F4" s="23">
        <v>0</v>
      </c>
      <c r="G4" s="10">
        <v>39</v>
      </c>
      <c r="H4" s="38">
        <v>25</v>
      </c>
      <c r="I4" s="9">
        <f t="shared" si="0"/>
        <v>95</v>
      </c>
      <c r="J4">
        <f t="shared" si="1"/>
        <v>0.3888888888888889</v>
      </c>
    </row>
    <row r="5" spans="1:10" ht="15.75" thickBot="1" x14ac:dyDescent="0.3">
      <c r="A5" s="61"/>
      <c r="B5" s="11">
        <v>559</v>
      </c>
      <c r="C5" s="12" t="s">
        <v>47</v>
      </c>
      <c r="D5" s="6"/>
      <c r="E5" s="7">
        <v>20</v>
      </c>
      <c r="F5" s="23">
        <v>0</v>
      </c>
      <c r="G5" s="10">
        <v>30</v>
      </c>
      <c r="H5" s="38">
        <v>35</v>
      </c>
      <c r="I5" s="9">
        <f t="shared" si="0"/>
        <v>85</v>
      </c>
      <c r="J5">
        <f t="shared" si="1"/>
        <v>0.27777777777777779</v>
      </c>
    </row>
    <row r="6" spans="1:10" ht="15.75" thickBot="1" x14ac:dyDescent="0.3">
      <c r="A6" s="61"/>
      <c r="B6" s="11">
        <v>338</v>
      </c>
      <c r="C6" s="12" t="s">
        <v>51</v>
      </c>
      <c r="D6" s="6"/>
      <c r="E6" s="7">
        <v>0</v>
      </c>
      <c r="F6" s="23">
        <v>0</v>
      </c>
      <c r="G6" s="10">
        <v>34</v>
      </c>
      <c r="H6" s="38">
        <v>41</v>
      </c>
      <c r="I6" s="9">
        <f t="shared" si="0"/>
        <v>75</v>
      </c>
      <c r="J6">
        <f t="shared" si="1"/>
        <v>0.18888888888888888</v>
      </c>
    </row>
    <row r="7" spans="1:10" ht="15.75" thickBot="1" x14ac:dyDescent="0.3">
      <c r="A7" s="61"/>
      <c r="B7" s="27">
        <v>247</v>
      </c>
      <c r="C7" s="46" t="s">
        <v>29</v>
      </c>
      <c r="D7" s="6"/>
      <c r="E7" s="7">
        <v>29</v>
      </c>
      <c r="F7" s="23">
        <v>0</v>
      </c>
      <c r="G7" s="10">
        <v>34</v>
      </c>
      <c r="H7" s="38">
        <v>0</v>
      </c>
      <c r="I7" s="9">
        <f t="shared" si="0"/>
        <v>63</v>
      </c>
      <c r="J7">
        <f t="shared" si="1"/>
        <v>0.35</v>
      </c>
    </row>
    <row r="8" spans="1:10" ht="15.75" thickBot="1" x14ac:dyDescent="0.3">
      <c r="A8" s="61"/>
      <c r="B8" s="28">
        <v>73</v>
      </c>
      <c r="C8" s="29" t="s">
        <v>33</v>
      </c>
      <c r="D8" s="6"/>
      <c r="E8" s="7">
        <v>14</v>
      </c>
      <c r="F8" s="23">
        <v>0</v>
      </c>
      <c r="G8" s="10">
        <v>19</v>
      </c>
      <c r="H8" s="38">
        <v>30</v>
      </c>
      <c r="I8" s="9">
        <f t="shared" si="0"/>
        <v>63</v>
      </c>
      <c r="J8">
        <f t="shared" si="1"/>
        <v>0.18333333333333332</v>
      </c>
    </row>
    <row r="9" spans="1:10" ht="15.75" thickBot="1" x14ac:dyDescent="0.3">
      <c r="A9" s="61"/>
      <c r="B9" s="28">
        <v>226</v>
      </c>
      <c r="C9" s="33" t="s">
        <v>46</v>
      </c>
      <c r="D9" s="6"/>
      <c r="E9" s="7">
        <v>30</v>
      </c>
      <c r="F9" s="23">
        <v>0</v>
      </c>
      <c r="G9" s="10">
        <v>22</v>
      </c>
      <c r="H9" s="38">
        <v>10</v>
      </c>
      <c r="I9" s="9">
        <f t="shared" si="0"/>
        <v>62</v>
      </c>
      <c r="J9">
        <f t="shared" si="1"/>
        <v>0.28888888888888886</v>
      </c>
    </row>
    <row r="10" spans="1:10" ht="15.75" thickBot="1" x14ac:dyDescent="0.3">
      <c r="A10" s="61"/>
      <c r="B10" s="28">
        <v>30</v>
      </c>
      <c r="C10" s="29" t="s">
        <v>62</v>
      </c>
      <c r="D10" s="6"/>
      <c r="E10" s="7">
        <v>20</v>
      </c>
      <c r="F10" s="23">
        <v>0</v>
      </c>
      <c r="G10" s="10">
        <v>15</v>
      </c>
      <c r="H10" s="38">
        <v>18</v>
      </c>
      <c r="I10" s="9">
        <f t="shared" si="0"/>
        <v>53</v>
      </c>
      <c r="J10">
        <f t="shared" si="1"/>
        <v>0.19444444444444445</v>
      </c>
    </row>
    <row r="11" spans="1:10" ht="15.75" thickBot="1" x14ac:dyDescent="0.3">
      <c r="A11" s="61"/>
      <c r="B11" s="28">
        <v>199</v>
      </c>
      <c r="C11" s="33" t="s">
        <v>80</v>
      </c>
      <c r="D11" s="6"/>
      <c r="E11" s="7">
        <v>15</v>
      </c>
      <c r="F11" s="23">
        <v>0</v>
      </c>
      <c r="G11" s="10">
        <v>18</v>
      </c>
      <c r="H11" s="38">
        <v>11</v>
      </c>
      <c r="I11" s="9">
        <f t="shared" si="0"/>
        <v>44</v>
      </c>
      <c r="J11">
        <f t="shared" si="1"/>
        <v>0.18333333333333332</v>
      </c>
    </row>
    <row r="12" spans="1:10" ht="15.75" thickBot="1" x14ac:dyDescent="0.3">
      <c r="A12" s="61"/>
      <c r="B12" s="28">
        <v>4</v>
      </c>
      <c r="C12" s="29" t="s">
        <v>81</v>
      </c>
      <c r="E12" s="7">
        <v>7</v>
      </c>
      <c r="F12" s="23">
        <v>0</v>
      </c>
      <c r="G12" s="10">
        <v>13</v>
      </c>
      <c r="H12" s="38">
        <v>22</v>
      </c>
      <c r="I12" s="9">
        <f t="shared" si="0"/>
        <v>42</v>
      </c>
      <c r="J12">
        <f t="shared" si="1"/>
        <v>0.1111111111111111</v>
      </c>
    </row>
    <row r="13" spans="1:10" ht="15.75" thickBot="1" x14ac:dyDescent="0.3">
      <c r="A13" s="61"/>
      <c r="B13" s="28">
        <v>187</v>
      </c>
      <c r="C13" s="33" t="s">
        <v>79</v>
      </c>
      <c r="D13" s="6"/>
      <c r="E13" s="7">
        <v>38</v>
      </c>
      <c r="F13" s="23">
        <v>0</v>
      </c>
      <c r="G13" s="10">
        <v>0</v>
      </c>
      <c r="H13" s="38">
        <v>0</v>
      </c>
      <c r="I13" s="9">
        <f t="shared" si="0"/>
        <v>38</v>
      </c>
      <c r="J13">
        <f t="shared" si="1"/>
        <v>0.21111111111111111</v>
      </c>
    </row>
    <row r="14" spans="1:10" ht="15.75" thickBot="1" x14ac:dyDescent="0.3">
      <c r="A14" s="61"/>
      <c r="B14" s="28">
        <v>197</v>
      </c>
      <c r="C14" s="33" t="s">
        <v>36</v>
      </c>
      <c r="D14" s="6"/>
      <c r="E14" s="7">
        <v>6</v>
      </c>
      <c r="F14" s="23">
        <v>0</v>
      </c>
      <c r="G14" s="10">
        <v>13</v>
      </c>
      <c r="H14" s="38">
        <v>19</v>
      </c>
      <c r="I14" s="9">
        <f t="shared" si="0"/>
        <v>38</v>
      </c>
      <c r="J14">
        <f t="shared" si="1"/>
        <v>0.10555555555555556</v>
      </c>
    </row>
    <row r="15" spans="1:10" ht="15.75" thickBot="1" x14ac:dyDescent="0.3">
      <c r="A15" s="61"/>
      <c r="B15" s="28">
        <v>347</v>
      </c>
      <c r="C15" s="29" t="s">
        <v>30</v>
      </c>
      <c r="D15" s="6"/>
      <c r="E15" s="7">
        <v>36</v>
      </c>
      <c r="F15" s="23">
        <v>0</v>
      </c>
      <c r="G15" s="10">
        <v>0</v>
      </c>
      <c r="H15" s="38">
        <v>0</v>
      </c>
      <c r="I15" s="9">
        <f t="shared" si="0"/>
        <v>36</v>
      </c>
      <c r="J15">
        <f t="shared" si="1"/>
        <v>0.2</v>
      </c>
    </row>
    <row r="16" spans="1:10" ht="15.75" thickBot="1" x14ac:dyDescent="0.3">
      <c r="A16" s="61"/>
      <c r="B16" s="28">
        <v>12</v>
      </c>
      <c r="C16" s="33" t="s">
        <v>63</v>
      </c>
      <c r="D16" s="6"/>
      <c r="E16" s="7">
        <v>9</v>
      </c>
      <c r="F16" s="23">
        <v>0</v>
      </c>
      <c r="G16" s="10">
        <v>9</v>
      </c>
      <c r="H16" s="38">
        <v>17</v>
      </c>
      <c r="I16" s="9">
        <f t="shared" si="0"/>
        <v>35</v>
      </c>
      <c r="J16">
        <f t="shared" si="1"/>
        <v>0.1</v>
      </c>
    </row>
    <row r="17" spans="1:10" ht="15.75" thickBot="1" x14ac:dyDescent="0.3">
      <c r="A17" s="61"/>
      <c r="B17" s="28">
        <v>77</v>
      </c>
      <c r="C17" s="33" t="s">
        <v>69</v>
      </c>
      <c r="D17" s="40"/>
      <c r="E17" s="7">
        <v>0</v>
      </c>
      <c r="F17" s="23">
        <v>0</v>
      </c>
      <c r="G17" s="10">
        <v>32</v>
      </c>
      <c r="H17" s="38">
        <v>0</v>
      </c>
      <c r="I17" s="9">
        <f t="shared" si="0"/>
        <v>32</v>
      </c>
      <c r="J17">
        <f t="shared" si="1"/>
        <v>0.17777777777777778</v>
      </c>
    </row>
    <row r="18" spans="1:10" ht="15.75" thickBot="1" x14ac:dyDescent="0.3">
      <c r="A18" s="61"/>
      <c r="B18" s="28">
        <v>297</v>
      </c>
      <c r="C18" s="33" t="s">
        <v>44</v>
      </c>
      <c r="E18" s="7">
        <v>9</v>
      </c>
      <c r="F18" s="23">
        <v>0</v>
      </c>
      <c r="G18" s="10">
        <v>9</v>
      </c>
      <c r="H18" s="38">
        <v>12</v>
      </c>
      <c r="I18" s="9">
        <f t="shared" si="0"/>
        <v>30</v>
      </c>
      <c r="J18">
        <f t="shared" si="1"/>
        <v>0.1</v>
      </c>
    </row>
    <row r="19" spans="1:10" ht="15.75" thickBot="1" x14ac:dyDescent="0.3">
      <c r="A19" s="61"/>
      <c r="B19" s="11">
        <v>151</v>
      </c>
      <c r="C19" s="12" t="s">
        <v>55</v>
      </c>
      <c r="D19" s="6"/>
      <c r="E19" s="7">
        <v>22</v>
      </c>
      <c r="F19" s="23">
        <v>0</v>
      </c>
      <c r="G19" s="10">
        <v>0</v>
      </c>
      <c r="H19" s="38">
        <v>0</v>
      </c>
      <c r="I19" s="9">
        <f t="shared" si="0"/>
        <v>22</v>
      </c>
      <c r="J19">
        <f t="shared" si="1"/>
        <v>0.12222222222222222</v>
      </c>
    </row>
    <row r="20" spans="1:10" ht="15.75" thickBot="1" x14ac:dyDescent="0.3">
      <c r="A20" s="61"/>
      <c r="B20" s="11">
        <v>28</v>
      </c>
      <c r="C20" s="12" t="s">
        <v>75</v>
      </c>
      <c r="D20" s="41"/>
      <c r="E20" s="7">
        <v>15</v>
      </c>
      <c r="F20" s="23">
        <v>0</v>
      </c>
      <c r="G20" s="10">
        <v>0</v>
      </c>
      <c r="H20" s="38">
        <v>0</v>
      </c>
      <c r="I20" s="9">
        <f t="shared" si="0"/>
        <v>15</v>
      </c>
      <c r="J20">
        <f t="shared" si="1"/>
        <v>8.3333333333333329E-2</v>
      </c>
    </row>
    <row r="21" spans="1:10" ht="15.75" thickBot="1" x14ac:dyDescent="0.3">
      <c r="A21" s="61"/>
      <c r="B21" s="11">
        <v>64</v>
      </c>
      <c r="C21" s="39" t="s">
        <v>73</v>
      </c>
      <c r="D21" s="6"/>
      <c r="E21" s="7">
        <v>9</v>
      </c>
      <c r="F21" s="23">
        <v>0</v>
      </c>
      <c r="G21" s="10">
        <v>0</v>
      </c>
      <c r="H21" s="38">
        <v>0</v>
      </c>
      <c r="I21" s="9">
        <f t="shared" si="0"/>
        <v>9</v>
      </c>
      <c r="J21">
        <f t="shared" si="1"/>
        <v>0.05</v>
      </c>
    </row>
    <row r="22" spans="1:10" ht="15.75" thickBot="1" x14ac:dyDescent="0.3">
      <c r="A22" s="61"/>
      <c r="B22" s="11">
        <v>1011</v>
      </c>
      <c r="C22" s="12" t="s">
        <v>82</v>
      </c>
      <c r="E22" s="7">
        <v>0</v>
      </c>
      <c r="F22" s="23">
        <v>0</v>
      </c>
      <c r="G22" s="10">
        <v>7</v>
      </c>
      <c r="H22" s="38">
        <v>0</v>
      </c>
      <c r="I22" s="9">
        <f t="shared" si="0"/>
        <v>7</v>
      </c>
      <c r="J22">
        <f t="shared" si="1"/>
        <v>3.888888888888889E-2</v>
      </c>
    </row>
    <row r="23" spans="1:10" ht="15.75" thickBot="1" x14ac:dyDescent="0.3">
      <c r="A23" s="61"/>
      <c r="B23" s="11">
        <v>817</v>
      </c>
      <c r="C23" s="12" t="s">
        <v>42</v>
      </c>
      <c r="D23" s="6"/>
      <c r="E23" s="7">
        <v>0</v>
      </c>
      <c r="F23" s="23">
        <v>0</v>
      </c>
      <c r="G23" s="10">
        <v>0</v>
      </c>
      <c r="H23" s="38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61"/>
      <c r="B24" s="11">
        <v>447</v>
      </c>
      <c r="C24" s="12" t="s">
        <v>56</v>
      </c>
      <c r="D24" s="6"/>
      <c r="E24" s="7">
        <v>0</v>
      </c>
      <c r="F24" s="23">
        <v>0</v>
      </c>
      <c r="G24" s="10">
        <v>0</v>
      </c>
      <c r="H24" s="38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425</v>
      </c>
      <c r="C25" s="12" t="s">
        <v>77</v>
      </c>
      <c r="E25" s="7">
        <v>0</v>
      </c>
      <c r="F25" s="23">
        <v>0</v>
      </c>
      <c r="G25" s="10">
        <v>0</v>
      </c>
      <c r="H25" s="38">
        <v>0</v>
      </c>
      <c r="I25" s="9">
        <f t="shared" si="0"/>
        <v>0</v>
      </c>
    </row>
    <row r="26" spans="1:10" ht="15.75" thickBot="1" x14ac:dyDescent="0.3">
      <c r="B26" s="11">
        <v>150</v>
      </c>
      <c r="C26" s="12" t="s">
        <v>43</v>
      </c>
      <c r="D26" s="6"/>
      <c r="E26" s="7">
        <v>0</v>
      </c>
      <c r="F26" s="23">
        <v>0</v>
      </c>
      <c r="G26" s="10">
        <v>0</v>
      </c>
      <c r="H26" s="38">
        <v>0</v>
      </c>
      <c r="I26" s="9">
        <f t="shared" si="0"/>
        <v>0</v>
      </c>
    </row>
    <row r="27" spans="1:10" ht="15.75" thickBot="1" x14ac:dyDescent="0.3">
      <c r="B27" s="11">
        <v>555</v>
      </c>
      <c r="C27" s="12" t="s">
        <v>67</v>
      </c>
      <c r="D27" s="41"/>
      <c r="E27" s="7">
        <v>0</v>
      </c>
      <c r="F27" s="23">
        <v>0</v>
      </c>
      <c r="G27" s="10">
        <v>0</v>
      </c>
      <c r="H27" s="38">
        <v>0</v>
      </c>
      <c r="I27" s="9">
        <f t="shared" si="0"/>
        <v>0</v>
      </c>
    </row>
    <row r="28" spans="1:10" ht="15.75" thickBot="1" x14ac:dyDescent="0.3">
      <c r="B28" s="11">
        <v>139</v>
      </c>
      <c r="C28" s="12" t="s">
        <v>28</v>
      </c>
      <c r="E28" s="7">
        <v>0</v>
      </c>
      <c r="F28" s="23">
        <v>0</v>
      </c>
      <c r="G28" s="10">
        <v>0</v>
      </c>
      <c r="H28" s="38">
        <v>0</v>
      </c>
      <c r="I28" s="9">
        <f t="shared" si="0"/>
        <v>0</v>
      </c>
    </row>
    <row r="29" spans="1:10" ht="15.75" thickBot="1" x14ac:dyDescent="0.3">
      <c r="B29" s="11">
        <v>137</v>
      </c>
      <c r="C29" s="12" t="s">
        <v>52</v>
      </c>
      <c r="E29" s="7">
        <v>0</v>
      </c>
      <c r="F29" s="23">
        <v>0</v>
      </c>
      <c r="G29" s="10">
        <v>0</v>
      </c>
      <c r="H29" s="38">
        <v>0</v>
      </c>
      <c r="I29" s="9">
        <f t="shared" si="0"/>
        <v>0</v>
      </c>
    </row>
    <row r="30" spans="1:10" ht="15.75" thickBot="1" x14ac:dyDescent="0.3">
      <c r="B30" s="11">
        <v>519</v>
      </c>
      <c r="C30" s="12" t="s">
        <v>68</v>
      </c>
      <c r="E30" s="7">
        <v>0</v>
      </c>
      <c r="F30" s="23">
        <v>0</v>
      </c>
      <c r="G30" s="10">
        <v>0</v>
      </c>
      <c r="H30" s="38">
        <v>0</v>
      </c>
      <c r="I30" s="9">
        <f t="shared" si="0"/>
        <v>0</v>
      </c>
    </row>
    <row r="31" spans="1:10" ht="15.75" thickBot="1" x14ac:dyDescent="0.3">
      <c r="B31" s="11">
        <v>154</v>
      </c>
      <c r="C31" s="12" t="s">
        <v>50</v>
      </c>
      <c r="E31" s="7">
        <v>0</v>
      </c>
      <c r="F31" s="23">
        <v>0</v>
      </c>
      <c r="G31" s="10">
        <v>0</v>
      </c>
      <c r="H31" s="38">
        <v>0</v>
      </c>
      <c r="I31" s="9">
        <f t="shared" si="0"/>
        <v>0</v>
      </c>
    </row>
    <row r="32" spans="1:10" ht="15.75" thickBot="1" x14ac:dyDescent="0.3">
      <c r="B32" s="11">
        <v>276</v>
      </c>
      <c r="C32" s="12" t="s">
        <v>34</v>
      </c>
      <c r="E32" s="7">
        <v>0</v>
      </c>
      <c r="F32" s="23">
        <v>0</v>
      </c>
      <c r="G32" s="10">
        <v>0</v>
      </c>
      <c r="H32" s="38">
        <v>0</v>
      </c>
      <c r="I32" s="9">
        <f t="shared" si="0"/>
        <v>0</v>
      </c>
    </row>
    <row r="34" spans="5:8" x14ac:dyDescent="0.25">
      <c r="E34" s="6">
        <f>COUNTIF(E2:E32,"&gt;0")</f>
        <v>18</v>
      </c>
      <c r="F34" s="6">
        <f t="shared" ref="F34:H34" si="2">COUNTIF(F2:F32,"&gt;0")</f>
        <v>0</v>
      </c>
      <c r="G34" s="6">
        <f t="shared" si="2"/>
        <v>16</v>
      </c>
      <c r="H34" s="6">
        <f t="shared" si="2"/>
        <v>13</v>
      </c>
    </row>
  </sheetData>
  <sortState ref="B2:I32">
    <sortCondition descending="1" ref="I2:I32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2" sqref="B2:C25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7">
        <v>45047</v>
      </c>
      <c r="F1" s="47">
        <v>45054</v>
      </c>
      <c r="G1" s="20">
        <v>45061</v>
      </c>
      <c r="H1" s="20">
        <v>45068</v>
      </c>
      <c r="I1" s="48">
        <v>45075</v>
      </c>
      <c r="J1" s="5"/>
    </row>
    <row r="2" spans="1:11" ht="15.75" customHeight="1" thickBot="1" x14ac:dyDescent="0.3">
      <c r="A2" s="61" t="s">
        <v>27</v>
      </c>
      <c r="B2" s="18">
        <v>117</v>
      </c>
      <c r="C2" s="19" t="s">
        <v>41</v>
      </c>
      <c r="D2" s="6"/>
      <c r="E2" s="23">
        <v>0</v>
      </c>
      <c r="F2" s="23">
        <v>0</v>
      </c>
      <c r="G2" s="50">
        <v>45</v>
      </c>
      <c r="H2" s="10">
        <v>42</v>
      </c>
      <c r="I2" s="22">
        <v>0</v>
      </c>
      <c r="J2" s="9">
        <f t="shared" ref="J2:J25" si="0">SUM(LARGE(E2:I2,1)+LARGE(E2:I2,2)+LARGE(E2:I2,3))</f>
        <v>87</v>
      </c>
      <c r="K2">
        <f t="shared" ref="K2:K19" si="1">SUM(E2:I2)/225</f>
        <v>0.38666666666666666</v>
      </c>
    </row>
    <row r="3" spans="1:11" ht="15.75" thickBot="1" x14ac:dyDescent="0.3">
      <c r="A3" s="61"/>
      <c r="B3" s="11">
        <v>559</v>
      </c>
      <c r="C3" s="12" t="s">
        <v>47</v>
      </c>
      <c r="D3" s="6"/>
      <c r="E3" s="23">
        <v>0</v>
      </c>
      <c r="F3" s="23">
        <v>0</v>
      </c>
      <c r="G3" s="10">
        <v>39</v>
      </c>
      <c r="H3" s="10">
        <v>25</v>
      </c>
      <c r="I3" s="22">
        <v>0</v>
      </c>
      <c r="J3" s="9">
        <f t="shared" si="0"/>
        <v>64</v>
      </c>
      <c r="K3">
        <f t="shared" si="1"/>
        <v>0.28444444444444444</v>
      </c>
    </row>
    <row r="4" spans="1:11" ht="15.75" thickBot="1" x14ac:dyDescent="0.3">
      <c r="A4" s="61"/>
      <c r="B4" s="11">
        <v>199</v>
      </c>
      <c r="C4" s="12" t="s">
        <v>80</v>
      </c>
      <c r="E4" s="23">
        <v>0</v>
      </c>
      <c r="F4" s="23">
        <v>0</v>
      </c>
      <c r="G4" s="10">
        <v>23</v>
      </c>
      <c r="H4" s="10">
        <v>40</v>
      </c>
      <c r="I4" s="22">
        <v>0</v>
      </c>
      <c r="J4" s="9">
        <f t="shared" si="0"/>
        <v>63</v>
      </c>
      <c r="K4">
        <f t="shared" si="1"/>
        <v>0.28000000000000003</v>
      </c>
    </row>
    <row r="5" spans="1:11" ht="15.75" thickBot="1" x14ac:dyDescent="0.3">
      <c r="A5" s="61"/>
      <c r="B5" s="11">
        <v>226</v>
      </c>
      <c r="C5" s="12" t="s">
        <v>46</v>
      </c>
      <c r="D5" s="6"/>
      <c r="E5" s="23">
        <v>0</v>
      </c>
      <c r="F5" s="23">
        <v>0</v>
      </c>
      <c r="G5" s="10">
        <v>29</v>
      </c>
      <c r="H5" s="10">
        <v>33</v>
      </c>
      <c r="I5" s="22">
        <v>0</v>
      </c>
      <c r="J5" s="9">
        <f t="shared" si="0"/>
        <v>62</v>
      </c>
      <c r="K5">
        <f t="shared" si="1"/>
        <v>0.27555555555555555</v>
      </c>
    </row>
    <row r="6" spans="1:11" ht="15.75" thickBot="1" x14ac:dyDescent="0.3">
      <c r="A6" s="61"/>
      <c r="B6" s="11">
        <v>73</v>
      </c>
      <c r="C6" s="32" t="s">
        <v>33</v>
      </c>
      <c r="E6" s="23">
        <v>0</v>
      </c>
      <c r="F6" s="23">
        <v>0</v>
      </c>
      <c r="G6" s="10">
        <v>38</v>
      </c>
      <c r="H6" s="10">
        <v>20</v>
      </c>
      <c r="I6" s="22">
        <v>0</v>
      </c>
      <c r="J6" s="9">
        <f t="shared" si="0"/>
        <v>58</v>
      </c>
      <c r="K6">
        <f t="shared" si="1"/>
        <v>0.25777777777777777</v>
      </c>
    </row>
    <row r="7" spans="1:11" ht="15.75" thickBot="1" x14ac:dyDescent="0.3">
      <c r="A7" s="61"/>
      <c r="B7" s="27">
        <v>187</v>
      </c>
      <c r="C7" s="31" t="s">
        <v>79</v>
      </c>
      <c r="D7" s="6"/>
      <c r="E7" s="23">
        <v>0</v>
      </c>
      <c r="F7" s="23">
        <v>0</v>
      </c>
      <c r="G7" s="10">
        <v>0</v>
      </c>
      <c r="H7" s="50">
        <v>45</v>
      </c>
      <c r="I7" s="22">
        <v>0</v>
      </c>
      <c r="J7" s="9">
        <f t="shared" si="0"/>
        <v>45</v>
      </c>
      <c r="K7">
        <f t="shared" si="1"/>
        <v>0.2</v>
      </c>
    </row>
    <row r="8" spans="1:11" ht="15.75" thickBot="1" x14ac:dyDescent="0.3">
      <c r="A8" s="61"/>
      <c r="B8" s="28">
        <v>151</v>
      </c>
      <c r="C8" s="33" t="s">
        <v>55</v>
      </c>
      <c r="D8" s="6"/>
      <c r="E8" s="23">
        <v>0</v>
      </c>
      <c r="F8" s="23">
        <v>0</v>
      </c>
      <c r="G8" s="10">
        <v>21</v>
      </c>
      <c r="H8" s="10">
        <v>19</v>
      </c>
      <c r="I8" s="22">
        <v>0</v>
      </c>
      <c r="J8" s="9">
        <f t="shared" si="0"/>
        <v>40</v>
      </c>
      <c r="K8">
        <f t="shared" si="1"/>
        <v>0.17777777777777778</v>
      </c>
    </row>
    <row r="9" spans="1:11" ht="15.75" thickBot="1" x14ac:dyDescent="0.3">
      <c r="A9" s="61"/>
      <c r="B9" s="28">
        <v>447</v>
      </c>
      <c r="C9" s="33" t="s">
        <v>56</v>
      </c>
      <c r="D9" s="6"/>
      <c r="E9" s="23">
        <v>0</v>
      </c>
      <c r="F9" s="23">
        <v>0</v>
      </c>
      <c r="G9" s="10">
        <v>0</v>
      </c>
      <c r="H9" s="10">
        <v>37</v>
      </c>
      <c r="I9" s="22">
        <v>0</v>
      </c>
      <c r="J9" s="9">
        <f t="shared" si="0"/>
        <v>37</v>
      </c>
      <c r="K9">
        <f t="shared" si="1"/>
        <v>0.16444444444444445</v>
      </c>
    </row>
    <row r="10" spans="1:11" ht="15.75" thickBot="1" x14ac:dyDescent="0.3">
      <c r="A10" s="61"/>
      <c r="B10" s="28">
        <v>64</v>
      </c>
      <c r="C10" s="35" t="s">
        <v>73</v>
      </c>
      <c r="D10" s="6"/>
      <c r="E10" s="23">
        <v>0</v>
      </c>
      <c r="F10" s="23">
        <v>0</v>
      </c>
      <c r="G10" s="10">
        <v>25</v>
      </c>
      <c r="H10" s="10">
        <v>10</v>
      </c>
      <c r="I10" s="22">
        <v>0</v>
      </c>
      <c r="J10" s="9">
        <f t="shared" si="0"/>
        <v>35</v>
      </c>
      <c r="K10">
        <f t="shared" si="1"/>
        <v>0.15555555555555556</v>
      </c>
    </row>
    <row r="11" spans="1:11" ht="15.75" thickBot="1" x14ac:dyDescent="0.3">
      <c r="A11" s="61"/>
      <c r="B11" s="28">
        <v>30</v>
      </c>
      <c r="C11" s="29" t="s">
        <v>62</v>
      </c>
      <c r="E11" s="23">
        <v>0</v>
      </c>
      <c r="F11" s="23">
        <v>0</v>
      </c>
      <c r="G11" s="10">
        <v>15</v>
      </c>
      <c r="H11" s="10">
        <v>17</v>
      </c>
      <c r="I11" s="22">
        <v>0</v>
      </c>
      <c r="J11" s="9">
        <f t="shared" si="0"/>
        <v>32</v>
      </c>
      <c r="K11">
        <f t="shared" si="1"/>
        <v>0.14222222222222222</v>
      </c>
    </row>
    <row r="12" spans="1:11" ht="15.75" thickBot="1" x14ac:dyDescent="0.3">
      <c r="A12" s="61"/>
      <c r="B12" s="28">
        <v>13</v>
      </c>
      <c r="C12" s="33" t="s">
        <v>2</v>
      </c>
      <c r="D12" s="6"/>
      <c r="E12" s="23">
        <v>0</v>
      </c>
      <c r="F12" s="23">
        <v>0</v>
      </c>
      <c r="G12" s="10">
        <v>0</v>
      </c>
      <c r="H12" s="10">
        <v>32</v>
      </c>
      <c r="I12" s="22">
        <v>0</v>
      </c>
      <c r="J12" s="9">
        <f t="shared" si="0"/>
        <v>32</v>
      </c>
      <c r="K12">
        <f t="shared" si="1"/>
        <v>0.14222222222222222</v>
      </c>
    </row>
    <row r="13" spans="1:11" ht="15.75" thickBot="1" x14ac:dyDescent="0.3">
      <c r="A13" s="61"/>
      <c r="B13" s="28">
        <v>28</v>
      </c>
      <c r="C13" s="33" t="s">
        <v>75</v>
      </c>
      <c r="D13" s="6"/>
      <c r="E13" s="23">
        <v>0</v>
      </c>
      <c r="F13" s="23">
        <v>0</v>
      </c>
      <c r="G13" s="10">
        <v>30</v>
      </c>
      <c r="H13" s="10">
        <v>0</v>
      </c>
      <c r="I13" s="22">
        <v>0</v>
      </c>
      <c r="J13" s="9">
        <f t="shared" si="0"/>
        <v>30</v>
      </c>
      <c r="K13">
        <f t="shared" si="1"/>
        <v>0.13333333333333333</v>
      </c>
    </row>
    <row r="14" spans="1:11" ht="15.75" thickBot="1" x14ac:dyDescent="0.3">
      <c r="A14" s="61"/>
      <c r="B14" s="28">
        <v>1011</v>
      </c>
      <c r="C14" s="33" t="s">
        <v>82</v>
      </c>
      <c r="D14" s="6"/>
      <c r="E14" s="23">
        <v>0</v>
      </c>
      <c r="F14" s="23">
        <v>0</v>
      </c>
      <c r="G14" s="10">
        <v>11</v>
      </c>
      <c r="H14" s="10">
        <v>19</v>
      </c>
      <c r="I14" s="22">
        <v>0</v>
      </c>
      <c r="J14" s="9">
        <f t="shared" si="0"/>
        <v>30</v>
      </c>
      <c r="K14">
        <f t="shared" si="1"/>
        <v>0.13333333333333333</v>
      </c>
    </row>
    <row r="15" spans="1:11" ht="15.75" thickBot="1" x14ac:dyDescent="0.3">
      <c r="A15" s="61"/>
      <c r="B15" s="28">
        <v>12</v>
      </c>
      <c r="C15" s="33" t="s">
        <v>63</v>
      </c>
      <c r="D15" s="34"/>
      <c r="E15" s="23">
        <v>0</v>
      </c>
      <c r="F15" s="23">
        <v>0</v>
      </c>
      <c r="G15" s="10">
        <v>14</v>
      </c>
      <c r="H15" s="10">
        <v>14</v>
      </c>
      <c r="I15" s="22">
        <v>0</v>
      </c>
      <c r="J15" s="9">
        <f t="shared" si="0"/>
        <v>28</v>
      </c>
      <c r="K15">
        <f t="shared" si="1"/>
        <v>0.12444444444444444</v>
      </c>
    </row>
    <row r="16" spans="1:11" ht="15.75" thickBot="1" x14ac:dyDescent="0.3">
      <c r="A16" s="61"/>
      <c r="B16" s="28">
        <v>297</v>
      </c>
      <c r="C16" s="33" t="s">
        <v>44</v>
      </c>
      <c r="D16" s="6"/>
      <c r="E16" s="23">
        <v>0</v>
      </c>
      <c r="F16" s="23">
        <v>0</v>
      </c>
      <c r="G16" s="10">
        <v>13</v>
      </c>
      <c r="H16" s="10">
        <v>9</v>
      </c>
      <c r="I16" s="22">
        <v>0</v>
      </c>
      <c r="J16" s="9">
        <f t="shared" si="0"/>
        <v>22</v>
      </c>
      <c r="K16">
        <f t="shared" si="1"/>
        <v>9.7777777777777783E-2</v>
      </c>
    </row>
    <row r="17" spans="1:16" ht="15.75" thickBot="1" x14ac:dyDescent="0.3">
      <c r="A17" s="61"/>
      <c r="B17" s="28">
        <v>197</v>
      </c>
      <c r="C17" s="33" t="s">
        <v>36</v>
      </c>
      <c r="D17" s="6"/>
      <c r="E17" s="23">
        <v>0</v>
      </c>
      <c r="F17" s="23">
        <v>0</v>
      </c>
      <c r="G17" s="10">
        <v>10</v>
      </c>
      <c r="H17" s="10">
        <v>10</v>
      </c>
      <c r="I17" s="22">
        <v>0</v>
      </c>
      <c r="J17" s="9">
        <f t="shared" si="0"/>
        <v>20</v>
      </c>
      <c r="K17">
        <f t="shared" si="1"/>
        <v>8.8888888888888892E-2</v>
      </c>
    </row>
    <row r="18" spans="1:16" ht="15.75" thickBot="1" x14ac:dyDescent="0.3">
      <c r="A18" s="61"/>
      <c r="B18" s="28">
        <v>338</v>
      </c>
      <c r="C18" s="33" t="s">
        <v>51</v>
      </c>
      <c r="D18" s="6"/>
      <c r="E18" s="23">
        <v>0</v>
      </c>
      <c r="F18" s="23">
        <v>0</v>
      </c>
      <c r="G18" s="10">
        <v>18</v>
      </c>
      <c r="H18" s="10">
        <v>0</v>
      </c>
      <c r="I18" s="22">
        <v>0</v>
      </c>
      <c r="J18" s="9">
        <f t="shared" si="0"/>
        <v>18</v>
      </c>
      <c r="K18">
        <f t="shared" si="1"/>
        <v>0.08</v>
      </c>
      <c r="P18" t="s">
        <v>49</v>
      </c>
    </row>
    <row r="19" spans="1:16" ht="15.75" thickBot="1" x14ac:dyDescent="0.3">
      <c r="A19" s="61"/>
      <c r="B19" s="11">
        <v>425</v>
      </c>
      <c r="C19" s="39" t="s">
        <v>77</v>
      </c>
      <c r="E19" s="23">
        <v>0</v>
      </c>
      <c r="F19" s="23">
        <v>0</v>
      </c>
      <c r="G19" s="10">
        <v>0</v>
      </c>
      <c r="H19" s="10">
        <v>7</v>
      </c>
      <c r="I19" s="22">
        <v>0</v>
      </c>
      <c r="J19" s="9">
        <f t="shared" si="0"/>
        <v>7</v>
      </c>
      <c r="K19">
        <f t="shared" si="1"/>
        <v>3.111111111111111E-2</v>
      </c>
    </row>
    <row r="20" spans="1:16" ht="15.75" thickBot="1" x14ac:dyDescent="0.3">
      <c r="B20" s="11">
        <v>4</v>
      </c>
      <c r="C20" s="39" t="s">
        <v>81</v>
      </c>
      <c r="E20" s="23">
        <v>0</v>
      </c>
      <c r="F20" s="23">
        <v>0</v>
      </c>
      <c r="G20" s="10">
        <v>0</v>
      </c>
      <c r="H20" s="10">
        <v>6</v>
      </c>
      <c r="I20" s="22">
        <v>0</v>
      </c>
      <c r="J20" s="9">
        <f t="shared" si="0"/>
        <v>6</v>
      </c>
    </row>
    <row r="21" spans="1:16" ht="15.75" thickBot="1" x14ac:dyDescent="0.3">
      <c r="B21" s="11">
        <v>58</v>
      </c>
      <c r="C21" s="12" t="s">
        <v>48</v>
      </c>
      <c r="D21" s="6"/>
      <c r="E21" s="23">
        <v>0</v>
      </c>
      <c r="F21" s="23">
        <v>0</v>
      </c>
      <c r="G21" s="10">
        <v>0</v>
      </c>
      <c r="H21" s="10">
        <v>0</v>
      </c>
      <c r="I21" s="22">
        <v>0</v>
      </c>
      <c r="J21" s="9">
        <f t="shared" si="0"/>
        <v>0</v>
      </c>
    </row>
    <row r="22" spans="1:16" ht="15.75" thickBot="1" x14ac:dyDescent="0.3">
      <c r="B22" s="11">
        <v>247</v>
      </c>
      <c r="C22" s="32" t="s">
        <v>29</v>
      </c>
      <c r="D22" s="6"/>
      <c r="E22" s="23">
        <v>0</v>
      </c>
      <c r="F22" s="23">
        <v>0</v>
      </c>
      <c r="G22" s="10">
        <v>0</v>
      </c>
      <c r="H22" s="10">
        <v>0</v>
      </c>
      <c r="I22" s="22">
        <v>0</v>
      </c>
      <c r="J22" s="9">
        <f t="shared" si="0"/>
        <v>0</v>
      </c>
    </row>
    <row r="23" spans="1:16" ht="15.75" thickBot="1" x14ac:dyDescent="0.3">
      <c r="B23" s="11">
        <v>139</v>
      </c>
      <c r="C23" s="12" t="s">
        <v>28</v>
      </c>
      <c r="E23" s="23">
        <v>0</v>
      </c>
      <c r="F23" s="23">
        <v>0</v>
      </c>
      <c r="G23" s="10">
        <v>0</v>
      </c>
      <c r="H23" s="10">
        <v>0</v>
      </c>
      <c r="I23" s="22">
        <v>0</v>
      </c>
      <c r="J23" s="9">
        <f t="shared" si="0"/>
        <v>0</v>
      </c>
    </row>
    <row r="24" spans="1:16" ht="15.75" thickBot="1" x14ac:dyDescent="0.3">
      <c r="B24" s="11">
        <v>347</v>
      </c>
      <c r="C24" s="12" t="s">
        <v>30</v>
      </c>
      <c r="E24" s="23">
        <v>0</v>
      </c>
      <c r="F24" s="23">
        <v>0</v>
      </c>
      <c r="G24" s="10">
        <v>0</v>
      </c>
      <c r="H24" s="10">
        <v>0</v>
      </c>
      <c r="I24" s="22">
        <v>0</v>
      </c>
      <c r="J24" s="9">
        <f t="shared" si="0"/>
        <v>0</v>
      </c>
    </row>
    <row r="25" spans="1:16" ht="15.75" thickBot="1" x14ac:dyDescent="0.3">
      <c r="B25" s="11">
        <v>276</v>
      </c>
      <c r="C25" s="12" t="s">
        <v>34</v>
      </c>
      <c r="D25" s="6"/>
      <c r="E25" s="23">
        <v>0</v>
      </c>
      <c r="F25" s="23">
        <v>0</v>
      </c>
      <c r="G25" s="10">
        <v>0</v>
      </c>
      <c r="H25" s="10">
        <v>0</v>
      </c>
      <c r="I25" s="22">
        <v>0</v>
      </c>
      <c r="J25" s="9">
        <f t="shared" si="0"/>
        <v>0</v>
      </c>
    </row>
    <row r="27" spans="1:16" x14ac:dyDescent="0.25">
      <c r="C27" s="6" t="s">
        <v>31</v>
      </c>
      <c r="E27" s="45">
        <f>COUNTIF(E2:E25,"&gt;0")</f>
        <v>0</v>
      </c>
      <c r="F27" s="45">
        <f>COUNTIF(F2:F25,"&gt;0")</f>
        <v>0</v>
      </c>
      <c r="G27" s="6">
        <f t="shared" ref="G27:I27" si="2">COUNTIF(G2:G25,"&gt;0")</f>
        <v>14</v>
      </c>
      <c r="H27" s="6">
        <f t="shared" si="2"/>
        <v>17</v>
      </c>
      <c r="I27" s="45">
        <f t="shared" si="2"/>
        <v>0</v>
      </c>
    </row>
  </sheetData>
  <sortState ref="B2:J20">
    <sortCondition descending="1" ref="J2:J20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2023-12-14T12:25:25Z</dcterms:modified>
</cp:coreProperties>
</file>