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White &amp; Yellows" sheetId="15" r:id="rId2"/>
    <sheet name="Coffin Challenge" sheetId="16" r:id="rId3"/>
    <sheet name="Drivers Grades" sheetId="4" r:id="rId4"/>
    <sheet name="January" sheetId="2" r:id="rId5"/>
    <sheet name="February" sheetId="14" r:id="rId6"/>
    <sheet name="March" sheetId="13" r:id="rId7"/>
  </sheets>
  <calcPr calcId="145621"/>
</workbook>
</file>

<file path=xl/calcChain.xml><?xml version="1.0" encoding="utf-8"?>
<calcChain xmlns="http://schemas.openxmlformats.org/spreadsheetml/2006/main">
  <c r="BB17" i="15" l="1"/>
  <c r="BB19" i="15"/>
  <c r="R32" i="1"/>
  <c r="R30" i="1"/>
  <c r="J26" i="13"/>
  <c r="J19" i="13"/>
  <c r="J22" i="13"/>
  <c r="BB20" i="15"/>
  <c r="BB12" i="15"/>
  <c r="J24" i="13"/>
  <c r="J23" i="13"/>
  <c r="J13" i="13"/>
  <c r="J25" i="13"/>
  <c r="J14" i="13"/>
  <c r="F33" i="13"/>
  <c r="I33" i="13"/>
  <c r="H33" i="13"/>
  <c r="G33" i="13"/>
  <c r="E33" i="13"/>
  <c r="J21" i="13"/>
  <c r="J18" i="13"/>
  <c r="R25" i="1"/>
  <c r="R36" i="1"/>
  <c r="I22" i="14"/>
  <c r="I26" i="14"/>
  <c r="H38" i="14"/>
  <c r="G38" i="14"/>
  <c r="F38" i="14"/>
  <c r="E38" i="14"/>
  <c r="I36" i="14"/>
  <c r="I21" i="14"/>
  <c r="I37" i="14"/>
  <c r="I23" i="14"/>
  <c r="I29" i="14"/>
  <c r="I33" i="14"/>
  <c r="I27" i="14"/>
  <c r="I20" i="2"/>
  <c r="J31" i="13"/>
  <c r="J16" i="13"/>
  <c r="J12" i="13"/>
  <c r="J5" i="13"/>
  <c r="J30" i="13"/>
  <c r="J6" i="13"/>
  <c r="J15" i="13"/>
  <c r="J9" i="13"/>
  <c r="J2" i="13"/>
  <c r="J29" i="13"/>
  <c r="J28" i="13"/>
  <c r="J10" i="13"/>
  <c r="J20" i="13"/>
  <c r="J11" i="13"/>
  <c r="J27" i="13"/>
  <c r="J8" i="13"/>
  <c r="J4" i="13"/>
  <c r="J7" i="13"/>
  <c r="J17" i="13"/>
  <c r="J3" i="13"/>
  <c r="AY35" i="15"/>
  <c r="AM35" i="15"/>
  <c r="AD35" i="15"/>
  <c r="Q35" i="15"/>
  <c r="R21" i="1" l="1"/>
  <c r="R29" i="1"/>
  <c r="BB11" i="15"/>
  <c r="BB5" i="15"/>
  <c r="I17" i="14" l="1"/>
  <c r="I25" i="14"/>
  <c r="BB13" i="15"/>
  <c r="R53" i="1"/>
  <c r="I11" i="2"/>
  <c r="R52" i="1"/>
  <c r="I12" i="2"/>
  <c r="I19" i="2"/>
  <c r="I21" i="2"/>
  <c r="I13" i="2"/>
  <c r="I28" i="2"/>
  <c r="I6" i="2"/>
  <c r="I5" i="2"/>
  <c r="O39" i="16"/>
  <c r="N39" i="16"/>
  <c r="M39" i="16"/>
  <c r="L39" i="16"/>
  <c r="K39" i="16"/>
  <c r="J39" i="16"/>
  <c r="I39" i="16"/>
  <c r="H39" i="16"/>
  <c r="G39" i="16"/>
  <c r="F39" i="16"/>
  <c r="E39" i="16"/>
  <c r="P18" i="16"/>
  <c r="P10" i="16"/>
  <c r="P34" i="16"/>
  <c r="P20" i="16"/>
  <c r="P32" i="16"/>
  <c r="P33" i="16"/>
  <c r="P19" i="16"/>
  <c r="P21" i="16"/>
  <c r="P28" i="16"/>
  <c r="P9" i="16"/>
  <c r="P27" i="16"/>
  <c r="P36" i="16"/>
  <c r="P6" i="16"/>
  <c r="P35" i="16"/>
  <c r="P37" i="16"/>
  <c r="P5" i="16"/>
  <c r="P24" i="16"/>
  <c r="P13" i="16"/>
  <c r="P31" i="16"/>
  <c r="P22" i="16"/>
  <c r="P15" i="16"/>
  <c r="P17" i="16"/>
  <c r="P29" i="16"/>
  <c r="P8" i="16"/>
  <c r="P38" i="16"/>
  <c r="P30" i="16"/>
  <c r="P14" i="16"/>
  <c r="P25" i="16"/>
  <c r="P16" i="16"/>
  <c r="P23" i="16"/>
  <c r="P12" i="16"/>
  <c r="P3" i="16"/>
  <c r="P11" i="16"/>
  <c r="P4" i="16"/>
  <c r="P26" i="16"/>
  <c r="P7" i="16"/>
  <c r="P2" i="16"/>
  <c r="AP35" i="15"/>
  <c r="P39" i="16" l="1"/>
  <c r="BB22" i="15"/>
  <c r="BB8" i="15"/>
  <c r="R8" i="1"/>
  <c r="BB25" i="15"/>
  <c r="R39" i="1"/>
  <c r="R37" i="1"/>
  <c r="BB30" i="15"/>
  <c r="BB16" i="15"/>
  <c r="R23" i="1"/>
  <c r="R5" i="1"/>
  <c r="R27" i="1"/>
  <c r="BB3" i="15" l="1"/>
  <c r="BB31" i="15"/>
  <c r="R31" i="1"/>
  <c r="R45" i="1"/>
  <c r="R33" i="1"/>
  <c r="BB33" i="15"/>
  <c r="BB21" i="15"/>
  <c r="BB27" i="15"/>
  <c r="R22" i="1"/>
  <c r="R48" i="1"/>
  <c r="BB26" i="15"/>
  <c r="R14" i="1"/>
  <c r="R18" i="1"/>
  <c r="R6" i="1"/>
  <c r="R7" i="1"/>
  <c r="R20" i="1"/>
  <c r="R35" i="1"/>
  <c r="R19" i="1"/>
  <c r="J24" i="2"/>
  <c r="BA35" i="15"/>
  <c r="AZ35" i="15"/>
  <c r="AX35" i="15"/>
  <c r="AW35" i="15"/>
  <c r="AV35" i="15"/>
  <c r="AU35" i="15"/>
  <c r="AT35" i="15"/>
  <c r="AS35" i="15"/>
  <c r="AR35" i="15"/>
  <c r="AQ35" i="15"/>
  <c r="AO35" i="15"/>
  <c r="AN35" i="15"/>
  <c r="AL35" i="15"/>
  <c r="AK35" i="15"/>
  <c r="AJ35" i="15"/>
  <c r="AI35" i="15"/>
  <c r="AH35" i="15"/>
  <c r="AG35" i="15"/>
  <c r="AF35" i="15"/>
  <c r="AE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P35" i="15"/>
  <c r="O35" i="15"/>
  <c r="N35" i="15"/>
  <c r="M35" i="15"/>
  <c r="L35" i="15"/>
  <c r="K35" i="15"/>
  <c r="J35" i="15"/>
  <c r="I35" i="15"/>
  <c r="BB15" i="15"/>
  <c r="BB14" i="15"/>
  <c r="BB6" i="15"/>
  <c r="BB28" i="15"/>
  <c r="BB2" i="15"/>
  <c r="BB10" i="15"/>
  <c r="BB9" i="15"/>
  <c r="BB18" i="15"/>
  <c r="BB34" i="15"/>
  <c r="BB32" i="15"/>
  <c r="BB24" i="15"/>
  <c r="BB23" i="15"/>
  <c r="BB29" i="15"/>
  <c r="BB7" i="15"/>
  <c r="BB4" i="15"/>
  <c r="H35" i="15"/>
  <c r="G35" i="15"/>
  <c r="F35" i="15"/>
  <c r="E35" i="15"/>
  <c r="R34" i="1"/>
  <c r="R47" i="1"/>
  <c r="R9" i="1"/>
  <c r="R26" i="1"/>
  <c r="R15" i="1"/>
  <c r="R51" i="1"/>
  <c r="R17" i="1"/>
  <c r="R49" i="1"/>
  <c r="R24" i="1"/>
  <c r="R11" i="1"/>
  <c r="R13" i="1"/>
  <c r="R4" i="1"/>
  <c r="R44" i="1"/>
  <c r="R2" i="1"/>
  <c r="R28" i="1"/>
  <c r="R43" i="1"/>
  <c r="R50" i="1"/>
  <c r="R12" i="1"/>
  <c r="R41" i="1"/>
  <c r="R38" i="1"/>
  <c r="R16" i="1"/>
  <c r="R46" i="1"/>
  <c r="R42" i="1"/>
  <c r="R10" i="1"/>
  <c r="R40" i="1"/>
  <c r="R3" i="1"/>
  <c r="BB35" i="15" l="1"/>
  <c r="K21" i="13" l="1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K2" i="13"/>
  <c r="J6" i="14"/>
  <c r="I2" i="14"/>
  <c r="I15" i="14"/>
  <c r="I32" i="14"/>
  <c r="I6" i="14"/>
  <c r="I20" i="14"/>
  <c r="I16" i="14"/>
  <c r="I9" i="14"/>
  <c r="I28" i="14"/>
  <c r="I14" i="14"/>
  <c r="I24" i="14"/>
  <c r="I11" i="14"/>
  <c r="I31" i="14"/>
  <c r="I12" i="14"/>
  <c r="I13" i="14"/>
  <c r="I35" i="14"/>
  <c r="I34" i="14"/>
  <c r="I30" i="14"/>
  <c r="I19" i="14"/>
  <c r="I8" i="14"/>
  <c r="I3" i="14"/>
  <c r="I18" i="14"/>
  <c r="I4" i="14"/>
  <c r="I10" i="14"/>
  <c r="I7" i="14"/>
  <c r="I5" i="14"/>
  <c r="G36" i="2"/>
  <c r="F36" i="2"/>
  <c r="E36" i="2"/>
  <c r="H36" i="2"/>
  <c r="I23" i="2"/>
  <c r="I17" i="2"/>
  <c r="I10" i="2"/>
  <c r="I8" i="2"/>
  <c r="I29" i="2"/>
  <c r="I15" i="2"/>
  <c r="I34" i="2"/>
  <c r="I32" i="2"/>
  <c r="I7" i="2"/>
  <c r="I25" i="2"/>
  <c r="J28" i="14"/>
  <c r="J27" i="14"/>
  <c r="J26" i="14"/>
  <c r="J25" i="14"/>
  <c r="J24" i="14"/>
  <c r="J23" i="14"/>
  <c r="J12" i="14"/>
  <c r="J13" i="14"/>
  <c r="J15" i="14"/>
  <c r="J19" i="14"/>
  <c r="J18" i="14"/>
  <c r="J10" i="14"/>
  <c r="J17" i="14"/>
  <c r="J22" i="14"/>
  <c r="J20" i="14"/>
  <c r="J7" i="14"/>
  <c r="J2" i="14"/>
  <c r="J11" i="14"/>
  <c r="J8" i="14"/>
  <c r="J16" i="14"/>
  <c r="J5" i="14"/>
  <c r="J21" i="14"/>
  <c r="J9" i="14"/>
  <c r="J14" i="14"/>
  <c r="J4" i="14"/>
  <c r="J3" i="14"/>
  <c r="I33" i="2"/>
  <c r="I31" i="2"/>
  <c r="I35" i="2"/>
  <c r="I27" i="2"/>
  <c r="I14" i="2"/>
  <c r="I4" i="2"/>
  <c r="J29" i="2"/>
  <c r="J28" i="2"/>
  <c r="J27" i="2"/>
  <c r="J26" i="2"/>
  <c r="J25" i="2"/>
  <c r="J23" i="2"/>
  <c r="J22" i="2"/>
  <c r="J21" i="2"/>
  <c r="J20" i="2"/>
  <c r="J19" i="2"/>
  <c r="J18" i="2"/>
  <c r="J17" i="2"/>
  <c r="J16" i="2"/>
  <c r="J15" i="2"/>
  <c r="J14" i="2"/>
  <c r="J7" i="2"/>
  <c r="J13" i="2"/>
  <c r="J12" i="2"/>
  <c r="J5" i="2"/>
  <c r="J2" i="2"/>
  <c r="J4" i="2"/>
  <c r="J11" i="2"/>
  <c r="J10" i="2"/>
  <c r="J8" i="2"/>
  <c r="J9" i="2"/>
  <c r="J3" i="2"/>
  <c r="J6" i="2"/>
  <c r="I9" i="2"/>
  <c r="I22" i="2"/>
  <c r="I3" i="2"/>
  <c r="I18" i="2"/>
  <c r="I26" i="2"/>
  <c r="I16" i="2"/>
  <c r="I30" i="2"/>
  <c r="I24" i="2"/>
  <c r="I2" i="2"/>
</calcChain>
</file>

<file path=xl/sharedStrings.xml><?xml version="1.0" encoding="utf-8"?>
<sst xmlns="http://schemas.openxmlformats.org/spreadsheetml/2006/main" count="340" uniqueCount="91">
  <si>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</si>
  <si>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</si>
  <si>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</si>
  <si>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</si>
  <si>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</si>
  <si>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</si>
  <si>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</si>
  <si>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</si>
  <si>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</si>
  <si>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</si>
  <si>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</si>
  <si>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</si>
  <si>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</si>
  <si>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</si>
  <si>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</si>
  <si>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</si>
  <si>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</si>
  <si>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</si>
  <si>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</si>
  <si>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</si>
  <si>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</si>
  <si>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</si>
  <si>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</si>
  <si>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</si>
  <si>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</si>
  <si>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</si>
  <si>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</si>
  <si>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F2 Stock Cars</t>
  </si>
  <si>
    <t>Phil Chadbourne</t>
  </si>
  <si>
    <t>Tommy Johnson</t>
  </si>
  <si>
    <t>Ian Johnson</t>
  </si>
  <si>
    <t>Number of Racers</t>
  </si>
  <si>
    <t>Bob Harley</t>
  </si>
  <si>
    <t>Jason Reed</t>
  </si>
  <si>
    <t>Tony Perry</t>
  </si>
  <si>
    <t>Clive Buckler</t>
  </si>
  <si>
    <t>Steve Bland</t>
  </si>
  <si>
    <t>Morgan Bland</t>
  </si>
  <si>
    <t>Chris Partridge</t>
  </si>
  <si>
    <t>Colin Phillips</t>
  </si>
  <si>
    <t>Matt Bennett</t>
  </si>
  <si>
    <t>Stuart Clarke</t>
  </si>
  <si>
    <t>Thomas Peers</t>
  </si>
  <si>
    <t>Ben Peers</t>
  </si>
  <si>
    <t>Noah Bailey</t>
  </si>
  <si>
    <t>Tim Bailey</t>
  </si>
  <si>
    <t>Connor Reed</t>
  </si>
  <si>
    <t>Bradley Bircher</t>
  </si>
  <si>
    <t>Michael Clague</t>
  </si>
  <si>
    <t>Paul Bailey</t>
  </si>
  <si>
    <t>SS</t>
  </si>
  <si>
    <t>Helen Peers</t>
  </si>
  <si>
    <t>Lee Bishop</t>
  </si>
  <si>
    <t>Lucas Reed</t>
  </si>
  <si>
    <t>Grace Miller</t>
  </si>
  <si>
    <t>Mark Miller</t>
  </si>
  <si>
    <t>Andy Johansen</t>
  </si>
  <si>
    <t>Nathanial Bailey</t>
  </si>
  <si>
    <t>Alan Leighton</t>
  </si>
  <si>
    <t>Jack Money</t>
  </si>
  <si>
    <t>Mick Wood</t>
  </si>
  <si>
    <t>Mick Woods</t>
  </si>
  <si>
    <t>Adam Lee</t>
  </si>
  <si>
    <t>Josh Malt</t>
  </si>
  <si>
    <t>Brandon Oneil</t>
  </si>
  <si>
    <t>Jon Holden</t>
  </si>
  <si>
    <t>Irvin Hendrickseon</t>
  </si>
  <si>
    <t>Ryan Malt</t>
  </si>
  <si>
    <t>Pip Clarke</t>
  </si>
  <si>
    <t>Brandon O'Neil</t>
  </si>
  <si>
    <t>Craig Bown</t>
  </si>
  <si>
    <t>Mike Heath</t>
  </si>
  <si>
    <t>Leo Scott</t>
  </si>
  <si>
    <t>Steve Watts</t>
  </si>
  <si>
    <t>Josh Young</t>
  </si>
  <si>
    <t>Brian Watts</t>
  </si>
  <si>
    <t>Aiden Thomas</t>
  </si>
  <si>
    <t>Scott Kinton</t>
  </si>
  <si>
    <t>Jamie Johnson</t>
  </si>
  <si>
    <t>Ollie Holmes</t>
  </si>
  <si>
    <t>Dave Holden</t>
  </si>
  <si>
    <t>Club car</t>
  </si>
  <si>
    <t>Club Car</t>
  </si>
  <si>
    <t>Nerys Lane</t>
  </si>
  <si>
    <t>Steve Harris</t>
  </si>
  <si>
    <t>Matt Trasler</t>
  </si>
  <si>
    <t>Dave Granaghan</t>
  </si>
  <si>
    <t>Dave Harley</t>
  </si>
  <si>
    <t>Ben Wells</t>
  </si>
  <si>
    <t>Sam Jacklin</t>
  </si>
  <si>
    <t>2020 Points and Junior points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</si>
</sst>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12" xfId="0" applyFont="1" applyFill="1" applyBorder="1"/>
    <xf numFmtId="0" fontId="1" fillId="0" borderId="12" xfId="0" applyFont="1" applyFill="1" applyBorder="1" applyAlignment="1"/>
    <xf numFmtId="0" fontId="1" fillId="0" borderId="1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1" fillId="0" borderId="11" xfId="0" applyFont="1" applyFill="1" applyBorder="1" applyAlignment="1"/>
    <xf numFmtId="0" fontId="5" fillId="0" borderId="3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 textRotation="90"/>
    </xf>
    <xf numFmtId="0" fontId="6" fillId="0" borderId="0" xfId="0" applyFont="1"/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textRotation="90"/>
    </xf>
    <xf numFmtId="14" fontId="7" fillId="2" borderId="1" xfId="0" applyNumberFormat="1" applyFont="1" applyFill="1" applyBorder="1" applyAlignment="1">
      <alignment horizontal="center" textRotation="90"/>
    </xf>
    <xf numFmtId="14" fontId="7" fillId="2" borderId="0" xfId="0" applyNumberFormat="1" applyFont="1" applyFill="1" applyAlignment="1">
      <alignment horizontal="center" textRotation="90"/>
    </xf>
    <xf numFmtId="0" fontId="1" fillId="3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workbookViewId="0">
      <selection activeCell="V4" sqref="V4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5" customWidth="1"/>
    <col min="5" max="5" width="2.42578125" customWidth="1"/>
    <col min="6" max="17" width="7.5703125" customWidth="1"/>
  </cols>
  <sheetData>
    <row r="1" spans="1:21" ht="58.5" thickBot="1" x14ac:dyDescent="0.3">
      <c r="A1" s="1"/>
      <c r="B1" s="2" t="s">
        <v>1</v>
      </c>
      <c r="C1" s="2" t="s">
        <v>0</v>
      </c>
      <c r="D1" s="14" t="s">
        <v>19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 x14ac:dyDescent="0.3">
      <c r="A2" s="51" t="s">
        <v>27</v>
      </c>
      <c r="B2" s="18">
        <v>117</v>
      </c>
      <c r="C2" s="19" t="s">
        <v>44</v>
      </c>
      <c r="D2" s="23" t="s">
        <v>50</v>
      </c>
      <c r="E2" s="16"/>
      <c r="F2" s="13">
        <v>134</v>
      </c>
      <c r="G2" s="7">
        <v>132</v>
      </c>
      <c r="H2" s="7">
        <v>122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9">
        <f t="shared" ref="R2:R33" si="0">SUM(F2:Q2)</f>
        <v>388</v>
      </c>
      <c r="T2" t="s">
        <v>90</v>
      </c>
      <c r="U2" s="45"/>
    </row>
    <row r="3" spans="1:21" ht="15.75" thickBot="1" x14ac:dyDescent="0.3">
      <c r="A3" s="51"/>
      <c r="B3" s="11">
        <v>13</v>
      </c>
      <c r="C3" s="12" t="s">
        <v>2</v>
      </c>
      <c r="D3" s="23"/>
      <c r="E3" s="16"/>
      <c r="F3" s="13">
        <v>107</v>
      </c>
      <c r="G3" s="7">
        <v>98</v>
      </c>
      <c r="H3" s="7">
        <v>96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9">
        <f t="shared" si="0"/>
        <v>301</v>
      </c>
    </row>
    <row r="4" spans="1:21" ht="15.75" thickBot="1" x14ac:dyDescent="0.3">
      <c r="A4" s="51"/>
      <c r="B4" s="11">
        <v>817</v>
      </c>
      <c r="C4" s="12" t="s">
        <v>45</v>
      </c>
      <c r="D4" s="23" t="s">
        <v>50</v>
      </c>
      <c r="E4" s="16"/>
      <c r="F4" s="13">
        <v>112</v>
      </c>
      <c r="G4" s="7">
        <v>42</v>
      </c>
      <c r="H4" s="7">
        <v>132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9">
        <f t="shared" si="0"/>
        <v>286</v>
      </c>
    </row>
    <row r="5" spans="1:21" ht="15.75" thickBot="1" x14ac:dyDescent="0.3">
      <c r="A5" s="51"/>
      <c r="B5" s="11">
        <v>338</v>
      </c>
      <c r="C5" s="12" t="s">
        <v>61</v>
      </c>
      <c r="D5" s="23"/>
      <c r="E5" s="16"/>
      <c r="F5" s="13">
        <v>102</v>
      </c>
      <c r="G5" s="7">
        <v>104</v>
      </c>
      <c r="H5" s="7">
        <v>60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9">
        <f t="shared" si="0"/>
        <v>266</v>
      </c>
    </row>
    <row r="6" spans="1:21" ht="15.75" thickBot="1" x14ac:dyDescent="0.3">
      <c r="A6" s="51"/>
      <c r="B6" s="11">
        <v>58</v>
      </c>
      <c r="C6" s="12" t="s">
        <v>55</v>
      </c>
      <c r="D6" s="23" t="s">
        <v>50</v>
      </c>
      <c r="E6" s="16"/>
      <c r="F6" s="13">
        <v>98</v>
      </c>
      <c r="G6" s="7">
        <v>113</v>
      </c>
      <c r="H6" s="7">
        <v>26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9">
        <f t="shared" si="0"/>
        <v>237</v>
      </c>
    </row>
    <row r="7" spans="1:21" ht="15.75" thickBot="1" x14ac:dyDescent="0.3">
      <c r="A7" s="51"/>
      <c r="B7" s="26">
        <v>226</v>
      </c>
      <c r="C7" s="30" t="s">
        <v>53</v>
      </c>
      <c r="D7" s="24"/>
      <c r="E7" s="16"/>
      <c r="F7" s="13">
        <v>62</v>
      </c>
      <c r="G7" s="7">
        <v>83</v>
      </c>
      <c r="H7" s="7">
        <v>59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9">
        <f t="shared" si="0"/>
        <v>204</v>
      </c>
    </row>
    <row r="8" spans="1:21" ht="15.75" thickBot="1" x14ac:dyDescent="0.3">
      <c r="A8" s="51"/>
      <c r="B8" s="27">
        <v>109</v>
      </c>
      <c r="C8" s="32" t="s">
        <v>65</v>
      </c>
      <c r="D8" s="23"/>
      <c r="E8" s="16"/>
      <c r="F8" s="13">
        <v>102</v>
      </c>
      <c r="G8" s="7">
        <v>31</v>
      </c>
      <c r="H8" s="7">
        <v>66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9">
        <f t="shared" si="0"/>
        <v>199</v>
      </c>
    </row>
    <row r="9" spans="1:21" ht="15.75" thickBot="1" x14ac:dyDescent="0.3">
      <c r="A9" s="51"/>
      <c r="B9" s="27">
        <v>501</v>
      </c>
      <c r="C9" s="32" t="s">
        <v>73</v>
      </c>
      <c r="D9" s="24"/>
      <c r="E9" s="16"/>
      <c r="F9" s="13">
        <v>65</v>
      </c>
      <c r="G9" s="7">
        <v>71</v>
      </c>
      <c r="H9" s="7">
        <v>47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9">
        <f t="shared" si="0"/>
        <v>183</v>
      </c>
    </row>
    <row r="10" spans="1:21" ht="15.75" thickBot="1" x14ac:dyDescent="0.3">
      <c r="A10" s="51"/>
      <c r="B10" s="27">
        <v>197</v>
      </c>
      <c r="C10" s="32" t="s">
        <v>38</v>
      </c>
      <c r="D10" s="8"/>
      <c r="E10" s="16"/>
      <c r="F10" s="13">
        <v>49</v>
      </c>
      <c r="G10" s="7">
        <v>55</v>
      </c>
      <c r="H10" s="7">
        <v>54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9">
        <f t="shared" si="0"/>
        <v>158</v>
      </c>
    </row>
    <row r="11" spans="1:21" ht="15.75" thickBot="1" x14ac:dyDescent="0.3">
      <c r="A11" s="51"/>
      <c r="B11" s="27">
        <v>347</v>
      </c>
      <c r="C11" s="28" t="s">
        <v>30</v>
      </c>
      <c r="D11" s="23"/>
      <c r="E11" s="16"/>
      <c r="F11" s="13">
        <v>97</v>
      </c>
      <c r="G11" s="7">
        <v>53</v>
      </c>
      <c r="H11" s="7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9">
        <f t="shared" si="0"/>
        <v>150</v>
      </c>
    </row>
    <row r="12" spans="1:21" ht="15.75" thickBot="1" x14ac:dyDescent="0.3">
      <c r="A12" s="51"/>
      <c r="B12" s="27">
        <v>73</v>
      </c>
      <c r="C12" s="28" t="s">
        <v>33</v>
      </c>
      <c r="D12" s="24"/>
      <c r="E12" s="16"/>
      <c r="F12" s="13">
        <v>68</v>
      </c>
      <c r="G12" s="7">
        <v>79</v>
      </c>
      <c r="H12" s="7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9">
        <f t="shared" si="0"/>
        <v>147</v>
      </c>
      <c r="U12" s="45"/>
    </row>
    <row r="13" spans="1:21" ht="15.75" thickBot="1" x14ac:dyDescent="0.3">
      <c r="A13" s="51"/>
      <c r="B13" s="27">
        <v>21</v>
      </c>
      <c r="C13" s="32" t="s">
        <v>42</v>
      </c>
      <c r="D13" s="8"/>
      <c r="E13" s="16"/>
      <c r="F13" s="13">
        <v>35</v>
      </c>
      <c r="G13" s="7">
        <v>41</v>
      </c>
      <c r="H13" s="7">
        <v>57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9">
        <f t="shared" si="0"/>
        <v>133</v>
      </c>
    </row>
    <row r="14" spans="1:21" ht="15.75" thickBot="1" x14ac:dyDescent="0.3">
      <c r="A14" s="51"/>
      <c r="B14" s="27">
        <v>154</v>
      </c>
      <c r="C14" s="32" t="s">
        <v>56</v>
      </c>
      <c r="D14" s="24"/>
      <c r="E14" s="16"/>
      <c r="F14" s="13">
        <v>73</v>
      </c>
      <c r="G14" s="7">
        <v>48</v>
      </c>
      <c r="H14" s="7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9">
        <f t="shared" si="0"/>
        <v>121</v>
      </c>
    </row>
    <row r="15" spans="1:21" ht="15.75" thickBot="1" x14ac:dyDescent="0.3">
      <c r="A15" s="51"/>
      <c r="B15" s="27">
        <v>151</v>
      </c>
      <c r="C15" s="32" t="s">
        <v>76</v>
      </c>
      <c r="D15" s="8"/>
      <c r="E15" s="16"/>
      <c r="F15" s="13">
        <v>27</v>
      </c>
      <c r="G15" s="7">
        <v>34</v>
      </c>
      <c r="H15" s="7">
        <v>60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9">
        <f t="shared" si="0"/>
        <v>121</v>
      </c>
    </row>
    <row r="16" spans="1:21" ht="15.75" thickBot="1" x14ac:dyDescent="0.3">
      <c r="A16" s="51"/>
      <c r="B16" s="27">
        <v>139</v>
      </c>
      <c r="C16" s="32" t="s">
        <v>28</v>
      </c>
      <c r="D16" s="23"/>
      <c r="E16" s="16"/>
      <c r="F16" s="13">
        <v>28</v>
      </c>
      <c r="G16" s="7">
        <v>37</v>
      </c>
      <c r="H16" s="7">
        <v>37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9">
        <f t="shared" si="0"/>
        <v>102</v>
      </c>
    </row>
    <row r="17" spans="1:18" ht="15.75" thickBot="1" x14ac:dyDescent="0.3">
      <c r="A17" s="51"/>
      <c r="B17" s="27">
        <v>247</v>
      </c>
      <c r="C17" s="28" t="s">
        <v>29</v>
      </c>
      <c r="D17" s="8"/>
      <c r="E17" s="16"/>
      <c r="F17" s="13">
        <v>60</v>
      </c>
      <c r="G17" s="7">
        <v>34</v>
      </c>
      <c r="H17" s="7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9">
        <f t="shared" si="0"/>
        <v>94</v>
      </c>
    </row>
    <row r="18" spans="1:18" ht="15.75" thickBot="1" x14ac:dyDescent="0.3">
      <c r="A18" s="51"/>
      <c r="B18" s="27">
        <v>559</v>
      </c>
      <c r="C18" s="32" t="s">
        <v>54</v>
      </c>
      <c r="D18" s="8"/>
      <c r="E18" s="16"/>
      <c r="F18" s="13">
        <v>22</v>
      </c>
      <c r="G18" s="7">
        <v>55</v>
      </c>
      <c r="H18" s="7">
        <v>14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9">
        <f t="shared" si="0"/>
        <v>91</v>
      </c>
    </row>
    <row r="19" spans="1:18" ht="15.75" thickBot="1" x14ac:dyDescent="0.3">
      <c r="A19" s="51"/>
      <c r="B19" s="11">
        <v>297</v>
      </c>
      <c r="C19" s="12" t="s">
        <v>49</v>
      </c>
      <c r="D19" s="8"/>
      <c r="E19" s="16"/>
      <c r="F19" s="13">
        <v>14</v>
      </c>
      <c r="G19" s="7">
        <v>29</v>
      </c>
      <c r="H19" s="7">
        <v>35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9">
        <f t="shared" si="0"/>
        <v>78</v>
      </c>
    </row>
    <row r="20" spans="1:18" ht="15.75" thickBot="1" x14ac:dyDescent="0.3">
      <c r="A20" s="51"/>
      <c r="B20" s="11">
        <v>41</v>
      </c>
      <c r="C20" s="12" t="s">
        <v>52</v>
      </c>
      <c r="D20" s="8"/>
      <c r="E20" s="16"/>
      <c r="F20" s="13">
        <v>0</v>
      </c>
      <c r="G20" s="7">
        <v>30</v>
      </c>
      <c r="H20" s="7">
        <v>41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9">
        <f t="shared" si="0"/>
        <v>71</v>
      </c>
    </row>
    <row r="21" spans="1:18" ht="15.75" thickBot="1" x14ac:dyDescent="0.3">
      <c r="A21" s="51"/>
      <c r="B21" s="11">
        <v>447</v>
      </c>
      <c r="C21" s="31" t="s">
        <v>78</v>
      </c>
      <c r="D21" s="8"/>
      <c r="E21" s="16"/>
      <c r="F21" s="13">
        <v>41</v>
      </c>
      <c r="G21" s="7">
        <v>7</v>
      </c>
      <c r="H21" s="7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9">
        <f t="shared" si="0"/>
        <v>48</v>
      </c>
    </row>
    <row r="22" spans="1:18" ht="15.75" thickBot="1" x14ac:dyDescent="0.3">
      <c r="A22" s="51"/>
      <c r="B22" s="11">
        <v>77</v>
      </c>
      <c r="C22" s="12" t="s">
        <v>87</v>
      </c>
      <c r="D22" s="8"/>
      <c r="E22" s="16"/>
      <c r="F22" s="13">
        <v>0</v>
      </c>
      <c r="G22" s="7">
        <v>0</v>
      </c>
      <c r="H22" s="7">
        <v>40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9">
        <f t="shared" si="0"/>
        <v>40</v>
      </c>
    </row>
    <row r="23" spans="1:18" ht="15.75" thickBot="1" x14ac:dyDescent="0.3">
      <c r="A23" s="51"/>
      <c r="B23" s="11">
        <v>721</v>
      </c>
      <c r="C23" s="12" t="s">
        <v>86</v>
      </c>
      <c r="D23" s="29"/>
      <c r="E23" s="16"/>
      <c r="F23" s="13">
        <v>0</v>
      </c>
      <c r="G23" s="7">
        <v>0</v>
      </c>
      <c r="H23" s="7">
        <v>40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9">
        <f t="shared" si="0"/>
        <v>40</v>
      </c>
    </row>
    <row r="24" spans="1:18" ht="15.75" thickBot="1" x14ac:dyDescent="0.3">
      <c r="A24" s="51"/>
      <c r="B24" s="11">
        <v>150</v>
      </c>
      <c r="C24" s="12" t="s">
        <v>46</v>
      </c>
      <c r="D24" s="24"/>
      <c r="E24" s="16"/>
      <c r="F24" s="13">
        <v>31</v>
      </c>
      <c r="G24" s="7">
        <v>0</v>
      </c>
      <c r="H24" s="7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9">
        <f t="shared" si="0"/>
        <v>31</v>
      </c>
    </row>
    <row r="25" spans="1:18" ht="15.75" thickBot="1" x14ac:dyDescent="0.3">
      <c r="B25" s="11">
        <v>511</v>
      </c>
      <c r="C25" s="12" t="s">
        <v>84</v>
      </c>
      <c r="D25" s="29"/>
      <c r="E25" s="16"/>
      <c r="F25" s="13">
        <v>0</v>
      </c>
      <c r="G25" s="7">
        <v>15</v>
      </c>
      <c r="H25" s="7">
        <v>16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9">
        <f t="shared" si="0"/>
        <v>31</v>
      </c>
    </row>
    <row r="26" spans="1:18" ht="15.75" thickBot="1" x14ac:dyDescent="0.3">
      <c r="B26" s="11">
        <v>165</v>
      </c>
      <c r="C26" s="12" t="s">
        <v>48</v>
      </c>
      <c r="D26" s="8"/>
      <c r="E26" s="16"/>
      <c r="F26" s="13">
        <v>0</v>
      </c>
      <c r="G26" s="7">
        <v>28</v>
      </c>
      <c r="H26" s="7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9">
        <f t="shared" si="0"/>
        <v>28</v>
      </c>
    </row>
    <row r="27" spans="1:18" ht="15.75" thickBot="1" x14ac:dyDescent="0.3">
      <c r="B27" s="11">
        <v>1014</v>
      </c>
      <c r="C27" s="12" t="s">
        <v>77</v>
      </c>
      <c r="D27" s="29"/>
      <c r="E27" s="16"/>
      <c r="F27" s="13">
        <v>0</v>
      </c>
      <c r="G27" s="7">
        <v>12</v>
      </c>
      <c r="H27" s="7">
        <v>14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9">
        <f t="shared" si="0"/>
        <v>26</v>
      </c>
    </row>
    <row r="28" spans="1:18" ht="15.75" thickBot="1" x14ac:dyDescent="0.3">
      <c r="B28" s="11">
        <v>362</v>
      </c>
      <c r="C28" s="31" t="s">
        <v>32</v>
      </c>
      <c r="D28" s="24"/>
      <c r="E28" s="16"/>
      <c r="F28" s="13">
        <v>14</v>
      </c>
      <c r="G28" s="7">
        <v>0</v>
      </c>
      <c r="H28" s="7">
        <v>11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 t="shared" si="0"/>
        <v>25</v>
      </c>
    </row>
    <row r="29" spans="1:18" ht="15.75" thickBot="1" x14ac:dyDescent="0.3">
      <c r="B29" s="11">
        <v>1019</v>
      </c>
      <c r="C29" s="12" t="s">
        <v>81</v>
      </c>
      <c r="D29" s="29"/>
      <c r="E29" s="16"/>
      <c r="F29" s="13">
        <v>23</v>
      </c>
      <c r="G29" s="7">
        <v>0</v>
      </c>
      <c r="H29" s="7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9">
        <f t="shared" si="0"/>
        <v>23</v>
      </c>
    </row>
    <row r="30" spans="1:18" ht="15.75" thickBot="1" x14ac:dyDescent="0.3">
      <c r="B30" s="11">
        <v>737</v>
      </c>
      <c r="C30" s="12" t="s">
        <v>89</v>
      </c>
      <c r="D30" s="29"/>
      <c r="E30" s="16"/>
      <c r="F30" s="13">
        <v>0</v>
      </c>
      <c r="G30" s="7">
        <v>0</v>
      </c>
      <c r="H30" s="7">
        <v>16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9">
        <f t="shared" si="0"/>
        <v>16</v>
      </c>
    </row>
    <row r="31" spans="1:18" ht="15.75" thickBot="1" x14ac:dyDescent="0.3">
      <c r="B31" s="11">
        <v>1022</v>
      </c>
      <c r="C31" s="12" t="s">
        <v>85</v>
      </c>
      <c r="D31" s="29"/>
      <c r="E31" s="16"/>
      <c r="F31" s="13">
        <v>0</v>
      </c>
      <c r="G31" s="7">
        <v>9</v>
      </c>
      <c r="H31" s="7">
        <v>5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9">
        <f t="shared" si="0"/>
        <v>14</v>
      </c>
    </row>
    <row r="32" spans="1:18" ht="15.75" thickBot="1" x14ac:dyDescent="0.3">
      <c r="B32" s="11">
        <v>1025</v>
      </c>
      <c r="C32" s="35" t="s">
        <v>79</v>
      </c>
      <c r="D32" s="29"/>
      <c r="E32" s="16"/>
      <c r="F32" s="13">
        <v>0</v>
      </c>
      <c r="G32" s="7">
        <v>0</v>
      </c>
      <c r="H32" s="7">
        <v>12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9">
        <f t="shared" si="0"/>
        <v>12</v>
      </c>
    </row>
    <row r="33" spans="2:18" ht="15.75" thickBot="1" x14ac:dyDescent="0.3">
      <c r="B33" s="11">
        <v>1024</v>
      </c>
      <c r="C33" s="35" t="s">
        <v>88</v>
      </c>
      <c r="D33" s="29"/>
      <c r="E33" s="16"/>
      <c r="F33" s="13">
        <v>0</v>
      </c>
      <c r="G33" s="7">
        <v>0</v>
      </c>
      <c r="H33" s="7">
        <v>10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9">
        <f t="shared" si="0"/>
        <v>10</v>
      </c>
    </row>
    <row r="34" spans="2:18" ht="15.75" thickBot="1" x14ac:dyDescent="0.3">
      <c r="B34" s="11">
        <v>190</v>
      </c>
      <c r="C34" s="35" t="s">
        <v>80</v>
      </c>
      <c r="D34" s="8"/>
      <c r="E34" s="16"/>
      <c r="F34" s="13">
        <v>8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9">
        <f t="shared" ref="R34:R53" si="1">SUM(F34:Q34)</f>
        <v>8</v>
      </c>
    </row>
    <row r="35" spans="2:18" ht="15.75" thickBot="1" x14ac:dyDescent="0.3">
      <c r="B35" s="11">
        <v>601</v>
      </c>
      <c r="C35" s="35" t="s">
        <v>75</v>
      </c>
      <c r="D35" s="29"/>
      <c r="E35" s="16"/>
      <c r="F35" s="13">
        <v>0</v>
      </c>
      <c r="G35" s="7">
        <v>0</v>
      </c>
      <c r="H35" s="7">
        <v>8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1"/>
        <v>8</v>
      </c>
    </row>
    <row r="36" spans="2:18" ht="15.75" thickBot="1" x14ac:dyDescent="0.3">
      <c r="B36" s="11">
        <v>1020</v>
      </c>
      <c r="C36" s="37" t="s">
        <v>83</v>
      </c>
      <c r="D36" s="29"/>
      <c r="E36" s="16"/>
      <c r="F36" s="13">
        <v>0</v>
      </c>
      <c r="G36" s="7">
        <v>4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9">
        <f t="shared" si="1"/>
        <v>4</v>
      </c>
    </row>
    <row r="37" spans="2:18" ht="15.75" thickBot="1" x14ac:dyDescent="0.3">
      <c r="B37" s="11">
        <v>121</v>
      </c>
      <c r="C37" s="35" t="s">
        <v>63</v>
      </c>
      <c r="D37" s="23" t="s">
        <v>50</v>
      </c>
      <c r="E37" s="16"/>
      <c r="F37" s="13">
        <v>0</v>
      </c>
      <c r="G37" s="7">
        <v>0</v>
      </c>
      <c r="H37" s="7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9">
        <f t="shared" si="1"/>
        <v>0</v>
      </c>
    </row>
    <row r="38" spans="2:18" ht="15.75" thickBot="1" x14ac:dyDescent="0.3">
      <c r="B38" s="11">
        <v>276</v>
      </c>
      <c r="C38" s="39" t="s">
        <v>34</v>
      </c>
      <c r="D38" s="8"/>
      <c r="E38" s="16"/>
      <c r="F38" s="13">
        <v>0</v>
      </c>
      <c r="G38" s="7">
        <v>0</v>
      </c>
      <c r="H38" s="7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9">
        <f t="shared" si="1"/>
        <v>0</v>
      </c>
    </row>
    <row r="39" spans="2:18" ht="15.75" thickBot="1" x14ac:dyDescent="0.3">
      <c r="B39" s="11">
        <v>555</v>
      </c>
      <c r="C39" s="12" t="s">
        <v>64</v>
      </c>
      <c r="D39" s="23"/>
      <c r="E39" s="16"/>
      <c r="F39" s="13">
        <v>0</v>
      </c>
      <c r="G39" s="7">
        <v>0</v>
      </c>
      <c r="H39" s="7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9">
        <f t="shared" si="1"/>
        <v>0</v>
      </c>
    </row>
    <row r="40" spans="2:18" ht="15.75" thickBot="1" x14ac:dyDescent="0.3">
      <c r="B40" s="11">
        <v>85</v>
      </c>
      <c r="C40" s="12" t="s">
        <v>39</v>
      </c>
      <c r="D40" s="23"/>
      <c r="E40" s="16"/>
      <c r="F40" s="13">
        <v>0</v>
      </c>
      <c r="G40" s="7">
        <v>0</v>
      </c>
      <c r="H40" s="7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9">
        <f t="shared" si="1"/>
        <v>0</v>
      </c>
    </row>
    <row r="41" spans="2:18" ht="15.75" thickBot="1" x14ac:dyDescent="0.3">
      <c r="B41" s="11">
        <v>118</v>
      </c>
      <c r="C41" s="12" t="s">
        <v>37</v>
      </c>
      <c r="D41" s="8"/>
      <c r="E41" s="16"/>
      <c r="F41" s="13">
        <v>0</v>
      </c>
      <c r="G41" s="7">
        <v>0</v>
      </c>
      <c r="H41" s="7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9">
        <f t="shared" si="1"/>
        <v>0</v>
      </c>
    </row>
    <row r="42" spans="2:18" ht="15.75" thickBot="1" x14ac:dyDescent="0.3">
      <c r="B42" s="11">
        <v>811</v>
      </c>
      <c r="C42" s="12" t="s">
        <v>36</v>
      </c>
      <c r="D42" s="24"/>
      <c r="E42" s="16"/>
      <c r="F42" s="13">
        <v>0</v>
      </c>
      <c r="G42" s="7">
        <v>0</v>
      </c>
      <c r="H42" s="7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9">
        <f t="shared" si="1"/>
        <v>0</v>
      </c>
    </row>
    <row r="43" spans="2:18" ht="15.75" thickBot="1" x14ac:dyDescent="0.3">
      <c r="B43" s="11">
        <v>24</v>
      </c>
      <c r="C43" s="12" t="s">
        <v>40</v>
      </c>
      <c r="D43" s="23" t="s">
        <v>50</v>
      </c>
      <c r="E43" s="16"/>
      <c r="F43" s="13">
        <v>0</v>
      </c>
      <c r="G43" s="7">
        <v>0</v>
      </c>
      <c r="H43" s="7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9">
        <f t="shared" si="1"/>
        <v>0</v>
      </c>
    </row>
    <row r="44" spans="2:18" ht="15.75" thickBot="1" x14ac:dyDescent="0.3">
      <c r="B44" s="11">
        <v>107</v>
      </c>
      <c r="C44" s="12" t="s">
        <v>43</v>
      </c>
      <c r="D44" s="23" t="s">
        <v>50</v>
      </c>
      <c r="E44" s="16"/>
      <c r="F44" s="13">
        <v>0</v>
      </c>
      <c r="G44" s="7">
        <v>0</v>
      </c>
      <c r="H44" s="7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9">
        <f t="shared" si="1"/>
        <v>0</v>
      </c>
    </row>
    <row r="45" spans="2:18" ht="15.75" thickBot="1" x14ac:dyDescent="0.3">
      <c r="B45" s="11">
        <v>32</v>
      </c>
      <c r="C45" s="12" t="s">
        <v>58</v>
      </c>
      <c r="D45" s="8"/>
      <c r="E45" s="16"/>
      <c r="F45" s="13">
        <v>0</v>
      </c>
      <c r="G45" s="7">
        <v>0</v>
      </c>
      <c r="H45" s="7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9">
        <f t="shared" si="1"/>
        <v>0</v>
      </c>
    </row>
    <row r="46" spans="2:18" ht="15.75" thickBot="1" x14ac:dyDescent="0.3">
      <c r="B46" s="11">
        <v>100</v>
      </c>
      <c r="C46" s="12" t="s">
        <v>35</v>
      </c>
      <c r="D46" s="24"/>
      <c r="E46" s="16"/>
      <c r="F46" s="13">
        <v>0</v>
      </c>
      <c r="G46" s="7">
        <v>0</v>
      </c>
      <c r="H46" s="7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9">
        <f t="shared" si="1"/>
        <v>0</v>
      </c>
    </row>
    <row r="47" spans="2:18" ht="15.75" thickBot="1" x14ac:dyDescent="0.3">
      <c r="B47" s="11">
        <v>212</v>
      </c>
      <c r="C47" s="12" t="s">
        <v>51</v>
      </c>
      <c r="D47" s="24"/>
      <c r="E47" s="16"/>
      <c r="F47" s="13">
        <v>0</v>
      </c>
      <c r="G47" s="7">
        <v>0</v>
      </c>
      <c r="H47" s="7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9">
        <f t="shared" si="1"/>
        <v>0</v>
      </c>
    </row>
    <row r="48" spans="2:18" ht="15.75" thickBot="1" x14ac:dyDescent="0.3">
      <c r="B48" s="11">
        <v>150</v>
      </c>
      <c r="C48" s="12" t="s">
        <v>41</v>
      </c>
      <c r="D48" s="24"/>
      <c r="E48" s="16"/>
      <c r="F48" s="13">
        <v>0</v>
      </c>
      <c r="G48" s="7">
        <v>0</v>
      </c>
      <c r="H48" s="7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9">
        <f t="shared" si="1"/>
        <v>0</v>
      </c>
    </row>
    <row r="49" spans="2:18" ht="15.75" thickBot="1" x14ac:dyDescent="0.3">
      <c r="B49" s="11">
        <v>80</v>
      </c>
      <c r="C49" s="12" t="s">
        <v>74</v>
      </c>
      <c r="D49" s="23"/>
      <c r="E49" s="16"/>
      <c r="F49" s="13">
        <v>0</v>
      </c>
      <c r="G49" s="7">
        <v>0</v>
      </c>
      <c r="H49" s="7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9">
        <f t="shared" si="1"/>
        <v>0</v>
      </c>
    </row>
    <row r="50" spans="2:18" ht="15.75" thickBot="1" x14ac:dyDescent="0.3">
      <c r="B50" s="11">
        <v>137</v>
      </c>
      <c r="C50" s="12" t="s">
        <v>62</v>
      </c>
      <c r="D50" s="24"/>
      <c r="E50" s="16"/>
      <c r="F50" s="13">
        <v>0</v>
      </c>
      <c r="G50" s="7">
        <v>0</v>
      </c>
      <c r="H50" s="7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9">
        <f t="shared" si="1"/>
        <v>0</v>
      </c>
    </row>
    <row r="51" spans="2:18" ht="15.75" thickBot="1" x14ac:dyDescent="0.3">
      <c r="B51" s="11">
        <v>951</v>
      </c>
      <c r="C51" s="39" t="s">
        <v>47</v>
      </c>
      <c r="D51" s="8"/>
      <c r="E51" s="16"/>
      <c r="F51" s="13">
        <v>0</v>
      </c>
      <c r="G51" s="7">
        <v>0</v>
      </c>
      <c r="H51" s="7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9">
        <f t="shared" si="1"/>
        <v>0</v>
      </c>
    </row>
    <row r="52" spans="2:18" ht="15.75" thickBot="1" x14ac:dyDescent="0.3">
      <c r="B52" s="11">
        <v>120</v>
      </c>
      <c r="C52" s="12" t="s">
        <v>67</v>
      </c>
      <c r="D52" s="8"/>
      <c r="E52" s="16"/>
      <c r="F52" s="13">
        <v>0</v>
      </c>
      <c r="G52" s="7">
        <v>0</v>
      </c>
      <c r="H52" s="7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9">
        <f t="shared" si="1"/>
        <v>0</v>
      </c>
    </row>
    <row r="53" spans="2:18" ht="15.75" thickBot="1" x14ac:dyDescent="0.3">
      <c r="B53" s="11">
        <v>53</v>
      </c>
      <c r="C53" s="32" t="s">
        <v>68</v>
      </c>
      <c r="D53" s="8"/>
      <c r="E53" s="16"/>
      <c r="F53" s="13">
        <v>0</v>
      </c>
      <c r="G53" s="7">
        <v>0</v>
      </c>
      <c r="H53" s="7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9">
        <f t="shared" si="1"/>
        <v>0</v>
      </c>
    </row>
  </sheetData>
  <sortState ref="B2:R54">
    <sortCondition descending="1" ref="R2:R54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5"/>
  <sheetViews>
    <sheetView workbookViewId="0">
      <selection activeCell="B2" sqref="B2:BB34"/>
    </sheetView>
  </sheetViews>
  <sheetFormatPr defaultRowHeight="15" x14ac:dyDescent="0.25"/>
  <cols>
    <col min="3" max="3" width="20" customWidth="1"/>
    <col min="4" max="4" width="2.85546875" customWidth="1"/>
    <col min="5" max="12" width="9.140625" hidden="1" customWidth="1"/>
    <col min="13" max="17" width="9.140625" customWidth="1"/>
    <col min="18" max="53" width="9.140625" hidden="1" customWidth="1"/>
  </cols>
  <sheetData>
    <row r="1" spans="1:54" ht="54" thickBot="1" x14ac:dyDescent="0.3">
      <c r="A1" s="1"/>
      <c r="B1" s="2" t="s">
        <v>1</v>
      </c>
      <c r="C1" s="2" t="s">
        <v>0</v>
      </c>
      <c r="D1" s="1"/>
      <c r="E1" s="3">
        <v>43471</v>
      </c>
      <c r="F1" s="3">
        <v>43478</v>
      </c>
      <c r="G1" s="3">
        <v>43485</v>
      </c>
      <c r="H1" s="44">
        <v>43492</v>
      </c>
      <c r="I1" s="3">
        <v>43499</v>
      </c>
      <c r="J1" s="3">
        <v>43506</v>
      </c>
      <c r="K1" s="3">
        <v>43513</v>
      </c>
      <c r="L1" s="20">
        <v>43520</v>
      </c>
      <c r="M1" s="3">
        <v>43526</v>
      </c>
      <c r="N1" s="3">
        <v>43533</v>
      </c>
      <c r="O1" s="3">
        <v>43540</v>
      </c>
      <c r="P1" s="44">
        <v>43547</v>
      </c>
      <c r="Q1" s="49">
        <v>43554</v>
      </c>
      <c r="R1" s="3">
        <v>43561</v>
      </c>
      <c r="S1" s="3">
        <v>43568</v>
      </c>
      <c r="T1" s="3">
        <v>43575</v>
      </c>
      <c r="U1" s="44">
        <v>43582</v>
      </c>
      <c r="V1" s="3">
        <v>43589</v>
      </c>
      <c r="W1" s="3">
        <v>43596</v>
      </c>
      <c r="X1" s="20">
        <v>43603</v>
      </c>
      <c r="Y1" s="44">
        <v>43610</v>
      </c>
      <c r="Z1" s="44">
        <v>43617</v>
      </c>
      <c r="AA1" s="44">
        <v>43624</v>
      </c>
      <c r="AB1" s="44">
        <v>43631</v>
      </c>
      <c r="AC1" s="44">
        <v>43638</v>
      </c>
      <c r="AD1" s="49">
        <v>43645</v>
      </c>
      <c r="AE1" s="3">
        <v>43652</v>
      </c>
      <c r="AF1" s="3">
        <v>43659</v>
      </c>
      <c r="AG1" s="3">
        <v>43666</v>
      </c>
      <c r="AH1" s="3">
        <v>43673</v>
      </c>
      <c r="AI1" s="44">
        <v>43315</v>
      </c>
      <c r="AJ1" s="44">
        <v>43687</v>
      </c>
      <c r="AK1" s="44">
        <v>43694</v>
      </c>
      <c r="AL1" s="44">
        <v>43701</v>
      </c>
      <c r="AM1" s="44">
        <v>43708</v>
      </c>
      <c r="AN1" s="44">
        <v>43715</v>
      </c>
      <c r="AO1" s="44">
        <v>43722</v>
      </c>
      <c r="AP1" s="44">
        <v>43729</v>
      </c>
      <c r="AQ1" s="44">
        <v>43736</v>
      </c>
      <c r="AR1" s="44">
        <v>43743</v>
      </c>
      <c r="AS1" s="44">
        <v>43750</v>
      </c>
      <c r="AT1" s="44">
        <v>43757</v>
      </c>
      <c r="AU1" s="44">
        <v>43764</v>
      </c>
      <c r="AV1" s="44">
        <v>43771</v>
      </c>
      <c r="AW1" s="44">
        <v>43778</v>
      </c>
      <c r="AX1" s="44">
        <v>43785</v>
      </c>
      <c r="AY1" s="44">
        <v>43792</v>
      </c>
      <c r="AZ1" s="44">
        <v>43799</v>
      </c>
      <c r="BA1" s="44">
        <v>43806</v>
      </c>
      <c r="BB1" s="47"/>
    </row>
    <row r="2" spans="1:54" ht="15.75" thickBot="1" x14ac:dyDescent="0.3">
      <c r="A2" s="51" t="s">
        <v>27</v>
      </c>
      <c r="B2" s="18">
        <v>226</v>
      </c>
      <c r="C2" s="19" t="s">
        <v>53</v>
      </c>
      <c r="D2" s="16"/>
      <c r="E2" s="7">
        <v>16</v>
      </c>
      <c r="F2" s="7">
        <v>18</v>
      </c>
      <c r="G2" s="7">
        <v>28</v>
      </c>
      <c r="H2" s="10">
        <v>12</v>
      </c>
      <c r="I2" s="7">
        <v>25</v>
      </c>
      <c r="J2" s="7">
        <v>12</v>
      </c>
      <c r="K2" s="7">
        <v>28</v>
      </c>
      <c r="L2" s="10">
        <v>30</v>
      </c>
      <c r="M2" s="7">
        <v>0</v>
      </c>
      <c r="N2" s="7">
        <v>0</v>
      </c>
      <c r="O2" s="7">
        <v>0</v>
      </c>
      <c r="P2" s="10">
        <v>0</v>
      </c>
      <c r="Q2" s="22">
        <v>0</v>
      </c>
      <c r="R2" s="7">
        <v>0</v>
      </c>
      <c r="S2" s="22">
        <v>0</v>
      </c>
      <c r="T2" s="43">
        <v>0</v>
      </c>
      <c r="U2" s="43">
        <v>0</v>
      </c>
      <c r="V2" s="43">
        <v>0</v>
      </c>
      <c r="W2" s="7">
        <v>0</v>
      </c>
      <c r="X2" s="10">
        <v>0</v>
      </c>
      <c r="Y2" s="22">
        <v>0</v>
      </c>
      <c r="Z2" s="7">
        <v>0</v>
      </c>
      <c r="AA2" s="7">
        <v>0</v>
      </c>
      <c r="AB2" s="7">
        <v>0</v>
      </c>
      <c r="AC2" s="10">
        <v>0</v>
      </c>
      <c r="AD2" s="22">
        <v>0</v>
      </c>
      <c r="AE2" s="7">
        <v>0</v>
      </c>
      <c r="AF2" s="7">
        <v>0</v>
      </c>
      <c r="AG2" s="7">
        <v>0</v>
      </c>
      <c r="AH2" s="10">
        <v>0</v>
      </c>
      <c r="AI2" s="7">
        <v>0</v>
      </c>
      <c r="AJ2" s="7">
        <v>0</v>
      </c>
      <c r="AK2" s="10">
        <v>0</v>
      </c>
      <c r="AL2" s="10">
        <v>0</v>
      </c>
      <c r="AM2" s="22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10">
        <v>0</v>
      </c>
      <c r="AU2" s="38">
        <v>0</v>
      </c>
      <c r="AV2" s="7">
        <v>0</v>
      </c>
      <c r="AW2" s="7">
        <v>0</v>
      </c>
      <c r="AX2" s="7">
        <v>0</v>
      </c>
      <c r="AY2" s="10">
        <v>0</v>
      </c>
      <c r="AZ2" s="21">
        <v>0</v>
      </c>
      <c r="BA2" s="10">
        <v>0</v>
      </c>
      <c r="BB2" s="9">
        <f t="shared" ref="BB2:BB34" si="0">SUM(E2:BA2)</f>
        <v>169</v>
      </c>
    </row>
    <row r="3" spans="1:54" ht="15.75" thickBot="1" x14ac:dyDescent="0.3">
      <c r="A3" s="51"/>
      <c r="B3" s="11">
        <v>151</v>
      </c>
      <c r="C3" s="12" t="s">
        <v>76</v>
      </c>
      <c r="D3" s="6"/>
      <c r="E3" s="7">
        <v>9</v>
      </c>
      <c r="F3" s="7">
        <v>10</v>
      </c>
      <c r="G3" s="7">
        <v>0</v>
      </c>
      <c r="H3" s="10">
        <v>8</v>
      </c>
      <c r="I3" s="7">
        <v>12</v>
      </c>
      <c r="J3" s="7">
        <v>8</v>
      </c>
      <c r="K3" s="7">
        <v>13</v>
      </c>
      <c r="L3" s="10">
        <v>9</v>
      </c>
      <c r="M3" s="7">
        <v>23</v>
      </c>
      <c r="N3" s="7">
        <v>18</v>
      </c>
      <c r="O3" s="7">
        <v>19</v>
      </c>
      <c r="P3" s="10">
        <v>0</v>
      </c>
      <c r="Q3" s="22">
        <v>0</v>
      </c>
      <c r="R3" s="7">
        <v>0</v>
      </c>
      <c r="S3" s="22">
        <v>0</v>
      </c>
      <c r="T3" s="43">
        <v>0</v>
      </c>
      <c r="U3" s="43">
        <v>0</v>
      </c>
      <c r="V3" s="43">
        <v>0</v>
      </c>
      <c r="W3" s="7">
        <v>0</v>
      </c>
      <c r="X3" s="10">
        <v>0</v>
      </c>
      <c r="Y3" s="22">
        <v>0</v>
      </c>
      <c r="Z3" s="7">
        <v>0</v>
      </c>
      <c r="AA3" s="7">
        <v>0</v>
      </c>
      <c r="AB3" s="7">
        <v>0</v>
      </c>
      <c r="AC3" s="10">
        <v>0</v>
      </c>
      <c r="AD3" s="22">
        <v>0</v>
      </c>
      <c r="AE3" s="7">
        <v>0</v>
      </c>
      <c r="AF3" s="7">
        <v>0</v>
      </c>
      <c r="AG3" s="7">
        <v>0</v>
      </c>
      <c r="AH3" s="10">
        <v>0</v>
      </c>
      <c r="AI3" s="7">
        <v>0</v>
      </c>
      <c r="AJ3" s="7">
        <v>0</v>
      </c>
      <c r="AK3" s="10">
        <v>0</v>
      </c>
      <c r="AL3" s="10">
        <v>0</v>
      </c>
      <c r="AM3" s="22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10">
        <v>0</v>
      </c>
      <c r="AU3" s="38">
        <v>0</v>
      </c>
      <c r="AV3" s="7">
        <v>0</v>
      </c>
      <c r="AW3" s="7">
        <v>0</v>
      </c>
      <c r="AX3" s="7">
        <v>0</v>
      </c>
      <c r="AY3" s="10">
        <v>0</v>
      </c>
      <c r="AZ3" s="21">
        <v>0</v>
      </c>
      <c r="BA3" s="10">
        <v>0</v>
      </c>
      <c r="BB3" s="9">
        <f t="shared" si="0"/>
        <v>129</v>
      </c>
    </row>
    <row r="4" spans="1:54" ht="15.75" thickBot="1" x14ac:dyDescent="0.3">
      <c r="A4" s="51"/>
      <c r="B4" s="11">
        <v>197</v>
      </c>
      <c r="C4" s="12" t="s">
        <v>38</v>
      </c>
      <c r="D4" s="6"/>
      <c r="E4" s="7">
        <v>0</v>
      </c>
      <c r="F4" s="7">
        <v>0</v>
      </c>
      <c r="G4" s="7">
        <v>0</v>
      </c>
      <c r="H4" s="10">
        <v>0</v>
      </c>
      <c r="I4" s="7">
        <v>9</v>
      </c>
      <c r="J4" s="7">
        <v>16</v>
      </c>
      <c r="K4" s="7">
        <v>20</v>
      </c>
      <c r="L4" s="10">
        <v>19</v>
      </c>
      <c r="M4" s="7">
        <v>14</v>
      </c>
      <c r="N4" s="7">
        <v>21</v>
      </c>
      <c r="O4" s="7">
        <v>19</v>
      </c>
      <c r="P4" s="10">
        <v>0</v>
      </c>
      <c r="Q4" s="22">
        <v>0</v>
      </c>
      <c r="R4" s="7">
        <v>0</v>
      </c>
      <c r="S4" s="22">
        <v>0</v>
      </c>
      <c r="T4" s="43">
        <v>0</v>
      </c>
      <c r="U4" s="43">
        <v>0</v>
      </c>
      <c r="V4" s="43">
        <v>0</v>
      </c>
      <c r="W4" s="7">
        <v>0</v>
      </c>
      <c r="X4" s="10">
        <v>0</v>
      </c>
      <c r="Y4" s="22">
        <v>0</v>
      </c>
      <c r="Z4" s="7">
        <v>0</v>
      </c>
      <c r="AA4" s="7">
        <v>0</v>
      </c>
      <c r="AB4" s="7">
        <v>0</v>
      </c>
      <c r="AC4" s="10">
        <v>0</v>
      </c>
      <c r="AD4" s="22">
        <v>0</v>
      </c>
      <c r="AE4" s="7">
        <v>0</v>
      </c>
      <c r="AF4" s="7">
        <v>0</v>
      </c>
      <c r="AG4" s="7">
        <v>0</v>
      </c>
      <c r="AH4" s="10">
        <v>0</v>
      </c>
      <c r="AI4" s="7">
        <v>0</v>
      </c>
      <c r="AJ4" s="7">
        <v>0</v>
      </c>
      <c r="AK4" s="10">
        <v>0</v>
      </c>
      <c r="AL4" s="10">
        <v>0</v>
      </c>
      <c r="AM4" s="22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10">
        <v>0</v>
      </c>
      <c r="AU4" s="38">
        <v>0</v>
      </c>
      <c r="AV4" s="7">
        <v>0</v>
      </c>
      <c r="AW4" s="7">
        <v>0</v>
      </c>
      <c r="AX4" s="7">
        <v>0</v>
      </c>
      <c r="AY4" s="10">
        <v>0</v>
      </c>
      <c r="AZ4" s="21">
        <v>0</v>
      </c>
      <c r="BA4" s="10">
        <v>0</v>
      </c>
      <c r="BB4" s="9">
        <f t="shared" si="0"/>
        <v>118</v>
      </c>
    </row>
    <row r="5" spans="1:54" ht="15.75" thickBot="1" x14ac:dyDescent="0.3">
      <c r="A5" s="51"/>
      <c r="B5" s="11">
        <v>247</v>
      </c>
      <c r="C5" s="39" t="s">
        <v>29</v>
      </c>
      <c r="E5" s="7">
        <v>15</v>
      </c>
      <c r="F5" s="7">
        <v>21</v>
      </c>
      <c r="G5" s="7">
        <v>22</v>
      </c>
      <c r="H5" s="10">
        <v>17</v>
      </c>
      <c r="I5" s="7">
        <v>0</v>
      </c>
      <c r="J5" s="7">
        <v>16</v>
      </c>
      <c r="K5" s="7">
        <v>0</v>
      </c>
      <c r="L5" s="10">
        <v>18</v>
      </c>
      <c r="M5" s="7">
        <v>0</v>
      </c>
      <c r="N5" s="7">
        <v>0</v>
      </c>
      <c r="O5" s="7">
        <v>0</v>
      </c>
      <c r="P5" s="10">
        <v>0</v>
      </c>
      <c r="Q5" s="22">
        <v>0</v>
      </c>
      <c r="R5" s="7">
        <v>0</v>
      </c>
      <c r="S5" s="22">
        <v>0</v>
      </c>
      <c r="T5" s="43">
        <v>0</v>
      </c>
      <c r="U5" s="43">
        <v>0</v>
      </c>
      <c r="V5" s="43">
        <v>0</v>
      </c>
      <c r="W5" s="7">
        <v>0</v>
      </c>
      <c r="X5" s="10">
        <v>0</v>
      </c>
      <c r="Y5" s="22">
        <v>0</v>
      </c>
      <c r="Z5" s="7">
        <v>0</v>
      </c>
      <c r="AA5" s="7">
        <v>0</v>
      </c>
      <c r="AB5" s="7">
        <v>0</v>
      </c>
      <c r="AC5" s="10">
        <v>0</v>
      </c>
      <c r="AD5" s="22">
        <v>0</v>
      </c>
      <c r="AE5" s="7">
        <v>0</v>
      </c>
      <c r="AF5" s="7">
        <v>0</v>
      </c>
      <c r="AG5" s="7">
        <v>0</v>
      </c>
      <c r="AH5" s="10">
        <v>0</v>
      </c>
      <c r="AI5" s="7">
        <v>0</v>
      </c>
      <c r="AJ5" s="7">
        <v>0</v>
      </c>
      <c r="AK5" s="10">
        <v>0</v>
      </c>
      <c r="AL5" s="10">
        <v>0</v>
      </c>
      <c r="AM5" s="22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10">
        <v>0</v>
      </c>
      <c r="AU5" s="38">
        <v>0</v>
      </c>
      <c r="AV5" s="7">
        <v>0</v>
      </c>
      <c r="AW5" s="7">
        <v>0</v>
      </c>
      <c r="AX5" s="7">
        <v>0</v>
      </c>
      <c r="AY5" s="10">
        <v>0</v>
      </c>
      <c r="AZ5" s="21">
        <v>0</v>
      </c>
      <c r="BA5" s="10">
        <v>0</v>
      </c>
      <c r="BB5" s="9">
        <f t="shared" si="0"/>
        <v>109</v>
      </c>
    </row>
    <row r="6" spans="1:54" ht="15.75" thickBot="1" x14ac:dyDescent="0.3">
      <c r="A6" s="51"/>
      <c r="B6" s="11">
        <v>559</v>
      </c>
      <c r="C6" s="12" t="s">
        <v>54</v>
      </c>
      <c r="D6" s="41"/>
      <c r="E6" s="7">
        <v>7</v>
      </c>
      <c r="F6" s="7">
        <v>7</v>
      </c>
      <c r="G6" s="7">
        <v>8</v>
      </c>
      <c r="H6" s="10">
        <v>6</v>
      </c>
      <c r="I6" s="7">
        <v>18</v>
      </c>
      <c r="J6" s="7">
        <v>9</v>
      </c>
      <c r="K6" s="7">
        <v>21</v>
      </c>
      <c r="L6" s="10">
        <v>16</v>
      </c>
      <c r="M6" s="7">
        <v>0</v>
      </c>
      <c r="N6" s="7">
        <v>0</v>
      </c>
      <c r="O6" s="7">
        <v>14</v>
      </c>
      <c r="P6" s="10">
        <v>0</v>
      </c>
      <c r="Q6" s="22">
        <v>0</v>
      </c>
      <c r="R6" s="7">
        <v>0</v>
      </c>
      <c r="S6" s="22">
        <v>0</v>
      </c>
      <c r="T6" s="43">
        <v>0</v>
      </c>
      <c r="U6" s="43">
        <v>0</v>
      </c>
      <c r="V6" s="43">
        <v>0</v>
      </c>
      <c r="W6" s="7">
        <v>0</v>
      </c>
      <c r="X6" s="10">
        <v>0</v>
      </c>
      <c r="Y6" s="22">
        <v>0</v>
      </c>
      <c r="Z6" s="7">
        <v>0</v>
      </c>
      <c r="AA6" s="7">
        <v>0</v>
      </c>
      <c r="AB6" s="7">
        <v>0</v>
      </c>
      <c r="AC6" s="10">
        <v>0</v>
      </c>
      <c r="AD6" s="22">
        <v>0</v>
      </c>
      <c r="AE6" s="7">
        <v>0</v>
      </c>
      <c r="AF6" s="7">
        <v>0</v>
      </c>
      <c r="AG6" s="7">
        <v>0</v>
      </c>
      <c r="AH6" s="10">
        <v>0</v>
      </c>
      <c r="AI6" s="7">
        <v>0</v>
      </c>
      <c r="AJ6" s="7">
        <v>0</v>
      </c>
      <c r="AK6" s="10">
        <v>0</v>
      </c>
      <c r="AL6" s="10">
        <v>0</v>
      </c>
      <c r="AM6" s="22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10">
        <v>0</v>
      </c>
      <c r="AU6" s="38">
        <v>0</v>
      </c>
      <c r="AV6" s="7">
        <v>0</v>
      </c>
      <c r="AW6" s="7">
        <v>0</v>
      </c>
      <c r="AX6" s="7">
        <v>0</v>
      </c>
      <c r="AY6" s="10">
        <v>0</v>
      </c>
      <c r="AZ6" s="21">
        <v>0</v>
      </c>
      <c r="BA6" s="10">
        <v>0</v>
      </c>
      <c r="BB6" s="9">
        <f t="shared" si="0"/>
        <v>106</v>
      </c>
    </row>
    <row r="7" spans="1:54" ht="15.75" thickBot="1" x14ac:dyDescent="0.3">
      <c r="A7" s="51"/>
      <c r="B7" s="26">
        <v>21</v>
      </c>
      <c r="C7" s="30" t="s">
        <v>42</v>
      </c>
      <c r="D7" s="6"/>
      <c r="E7" s="7">
        <v>0</v>
      </c>
      <c r="F7" s="7">
        <v>0</v>
      </c>
      <c r="G7" s="7">
        <v>0</v>
      </c>
      <c r="H7" s="10">
        <v>0</v>
      </c>
      <c r="I7" s="7">
        <v>11</v>
      </c>
      <c r="J7" s="7">
        <v>6</v>
      </c>
      <c r="K7" s="7">
        <v>16</v>
      </c>
      <c r="L7" s="10">
        <v>14</v>
      </c>
      <c r="M7" s="7">
        <v>29</v>
      </c>
      <c r="N7" s="7">
        <v>28</v>
      </c>
      <c r="O7" s="7">
        <v>0</v>
      </c>
      <c r="P7" s="10">
        <v>0</v>
      </c>
      <c r="Q7" s="22">
        <v>0</v>
      </c>
      <c r="R7" s="7">
        <v>0</v>
      </c>
      <c r="S7" s="22">
        <v>0</v>
      </c>
      <c r="T7" s="43">
        <v>0</v>
      </c>
      <c r="U7" s="43">
        <v>0</v>
      </c>
      <c r="V7" s="43">
        <v>0</v>
      </c>
      <c r="W7" s="7">
        <v>0</v>
      </c>
      <c r="X7" s="10">
        <v>0</v>
      </c>
      <c r="Y7" s="22">
        <v>0</v>
      </c>
      <c r="Z7" s="7">
        <v>0</v>
      </c>
      <c r="AA7" s="7">
        <v>0</v>
      </c>
      <c r="AB7" s="7">
        <v>0</v>
      </c>
      <c r="AC7" s="10">
        <v>0</v>
      </c>
      <c r="AD7" s="22">
        <v>0</v>
      </c>
      <c r="AE7" s="7">
        <v>0</v>
      </c>
      <c r="AF7" s="7">
        <v>0</v>
      </c>
      <c r="AG7" s="7">
        <v>0</v>
      </c>
      <c r="AH7" s="10">
        <v>0</v>
      </c>
      <c r="AI7" s="7">
        <v>0</v>
      </c>
      <c r="AJ7" s="7">
        <v>0</v>
      </c>
      <c r="AK7" s="10">
        <v>0</v>
      </c>
      <c r="AL7" s="10">
        <v>0</v>
      </c>
      <c r="AM7" s="22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10">
        <v>0</v>
      </c>
      <c r="AU7" s="38">
        <v>0</v>
      </c>
      <c r="AV7" s="7">
        <v>0</v>
      </c>
      <c r="AW7" s="7">
        <v>0</v>
      </c>
      <c r="AX7" s="7">
        <v>0</v>
      </c>
      <c r="AY7" s="10">
        <v>0</v>
      </c>
      <c r="AZ7" s="21">
        <v>0</v>
      </c>
      <c r="BA7" s="10">
        <v>0</v>
      </c>
      <c r="BB7" s="9">
        <f t="shared" si="0"/>
        <v>104</v>
      </c>
    </row>
    <row r="8" spans="1:54" ht="15.75" thickBot="1" x14ac:dyDescent="0.3">
      <c r="A8" s="51"/>
      <c r="B8" s="27">
        <v>109</v>
      </c>
      <c r="C8" s="34" t="s">
        <v>65</v>
      </c>
      <c r="D8" s="41"/>
      <c r="E8" s="7">
        <v>33</v>
      </c>
      <c r="F8" s="7">
        <v>42</v>
      </c>
      <c r="G8" s="7">
        <v>0</v>
      </c>
      <c r="H8" s="10">
        <v>27</v>
      </c>
      <c r="I8" s="7">
        <v>0</v>
      </c>
      <c r="J8" s="7">
        <v>0</v>
      </c>
      <c r="K8" s="7">
        <v>0</v>
      </c>
      <c r="L8" s="10">
        <v>0</v>
      </c>
      <c r="M8" s="7">
        <v>0</v>
      </c>
      <c r="N8" s="7">
        <v>0</v>
      </c>
      <c r="O8" s="7">
        <v>0</v>
      </c>
      <c r="P8" s="10">
        <v>0</v>
      </c>
      <c r="Q8" s="22">
        <v>0</v>
      </c>
      <c r="R8" s="7">
        <v>0</v>
      </c>
      <c r="S8" s="22">
        <v>0</v>
      </c>
      <c r="T8" s="43">
        <v>0</v>
      </c>
      <c r="U8" s="43">
        <v>0</v>
      </c>
      <c r="V8" s="43">
        <v>0</v>
      </c>
      <c r="W8" s="7">
        <v>0</v>
      </c>
      <c r="X8" s="10">
        <v>0</v>
      </c>
      <c r="Y8" s="22">
        <v>0</v>
      </c>
      <c r="Z8" s="7">
        <v>0</v>
      </c>
      <c r="AA8" s="7">
        <v>0</v>
      </c>
      <c r="AB8" s="7">
        <v>0</v>
      </c>
      <c r="AC8" s="10">
        <v>0</v>
      </c>
      <c r="AD8" s="22">
        <v>0</v>
      </c>
      <c r="AE8" s="7">
        <v>0</v>
      </c>
      <c r="AF8" s="7">
        <v>0</v>
      </c>
      <c r="AG8" s="7">
        <v>0</v>
      </c>
      <c r="AH8" s="10">
        <v>0</v>
      </c>
      <c r="AI8" s="7">
        <v>0</v>
      </c>
      <c r="AJ8" s="7">
        <v>0</v>
      </c>
      <c r="AK8" s="10">
        <v>0</v>
      </c>
      <c r="AL8" s="10">
        <v>0</v>
      </c>
      <c r="AM8" s="22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10">
        <v>0</v>
      </c>
      <c r="AU8" s="38">
        <v>0</v>
      </c>
      <c r="AV8" s="7">
        <v>0</v>
      </c>
      <c r="AW8" s="7">
        <v>0</v>
      </c>
      <c r="AX8" s="7">
        <v>0</v>
      </c>
      <c r="AY8" s="10">
        <v>0</v>
      </c>
      <c r="AZ8" s="21">
        <v>0</v>
      </c>
      <c r="BA8" s="10">
        <v>0</v>
      </c>
      <c r="BB8" s="9">
        <f t="shared" si="0"/>
        <v>102</v>
      </c>
    </row>
    <row r="9" spans="1:54" ht="15.75" thickBot="1" x14ac:dyDescent="0.3">
      <c r="A9" s="51"/>
      <c r="B9" s="27">
        <v>297</v>
      </c>
      <c r="C9" s="32" t="s">
        <v>49</v>
      </c>
      <c r="D9" s="6"/>
      <c r="E9" s="7">
        <v>0</v>
      </c>
      <c r="F9" s="7">
        <v>8</v>
      </c>
      <c r="G9" s="7">
        <v>0</v>
      </c>
      <c r="H9" s="10">
        <v>6</v>
      </c>
      <c r="I9" s="7">
        <v>11</v>
      </c>
      <c r="J9" s="7">
        <v>5</v>
      </c>
      <c r="K9" s="7">
        <v>12</v>
      </c>
      <c r="L9" s="10">
        <v>6</v>
      </c>
      <c r="M9" s="7">
        <v>16</v>
      </c>
      <c r="N9" s="7">
        <v>12</v>
      </c>
      <c r="O9" s="7">
        <v>7</v>
      </c>
      <c r="P9" s="10">
        <v>0</v>
      </c>
      <c r="Q9" s="22">
        <v>0</v>
      </c>
      <c r="R9" s="7">
        <v>0</v>
      </c>
      <c r="S9" s="22">
        <v>0</v>
      </c>
      <c r="T9" s="43">
        <v>0</v>
      </c>
      <c r="U9" s="43">
        <v>0</v>
      </c>
      <c r="V9" s="43">
        <v>0</v>
      </c>
      <c r="W9" s="7">
        <v>0</v>
      </c>
      <c r="X9" s="10">
        <v>0</v>
      </c>
      <c r="Y9" s="22">
        <v>0</v>
      </c>
      <c r="Z9" s="7">
        <v>0</v>
      </c>
      <c r="AA9" s="7">
        <v>0</v>
      </c>
      <c r="AB9" s="7">
        <v>0</v>
      </c>
      <c r="AC9" s="10">
        <v>0</v>
      </c>
      <c r="AD9" s="22">
        <v>0</v>
      </c>
      <c r="AE9" s="7">
        <v>0</v>
      </c>
      <c r="AF9" s="7">
        <v>0</v>
      </c>
      <c r="AG9" s="7">
        <v>0</v>
      </c>
      <c r="AH9" s="10">
        <v>0</v>
      </c>
      <c r="AI9" s="7">
        <v>0</v>
      </c>
      <c r="AJ9" s="7">
        <v>0</v>
      </c>
      <c r="AK9" s="10">
        <v>0</v>
      </c>
      <c r="AL9" s="10">
        <v>0</v>
      </c>
      <c r="AM9" s="22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10">
        <v>0</v>
      </c>
      <c r="AU9" s="38">
        <v>0</v>
      </c>
      <c r="AV9" s="7">
        <v>0</v>
      </c>
      <c r="AW9" s="7">
        <v>0</v>
      </c>
      <c r="AX9" s="7">
        <v>0</v>
      </c>
      <c r="AY9" s="10">
        <v>0</v>
      </c>
      <c r="AZ9" s="21">
        <v>0</v>
      </c>
      <c r="BA9" s="10">
        <v>0</v>
      </c>
      <c r="BB9" s="9">
        <f t="shared" si="0"/>
        <v>83</v>
      </c>
    </row>
    <row r="10" spans="1:54" ht="15.75" thickBot="1" x14ac:dyDescent="0.3">
      <c r="A10" s="51"/>
      <c r="B10" s="27">
        <v>41</v>
      </c>
      <c r="C10" s="32" t="s">
        <v>52</v>
      </c>
      <c r="D10" s="6"/>
      <c r="E10" s="7">
        <v>0</v>
      </c>
      <c r="F10" s="7">
        <v>0</v>
      </c>
      <c r="G10" s="7">
        <v>0</v>
      </c>
      <c r="H10" s="10">
        <v>0</v>
      </c>
      <c r="I10" s="7">
        <v>0</v>
      </c>
      <c r="J10" s="7">
        <v>30</v>
      </c>
      <c r="K10" s="7">
        <v>0</v>
      </c>
      <c r="L10" s="10">
        <v>0</v>
      </c>
      <c r="M10" s="7">
        <v>0</v>
      </c>
      <c r="N10" s="7">
        <v>0</v>
      </c>
      <c r="O10" s="7">
        <v>41</v>
      </c>
      <c r="P10" s="10">
        <v>0</v>
      </c>
      <c r="Q10" s="22">
        <v>0</v>
      </c>
      <c r="R10" s="7">
        <v>0</v>
      </c>
      <c r="S10" s="22">
        <v>0</v>
      </c>
      <c r="T10" s="43">
        <v>0</v>
      </c>
      <c r="U10" s="43">
        <v>0</v>
      </c>
      <c r="V10" s="43">
        <v>0</v>
      </c>
      <c r="W10" s="7">
        <v>0</v>
      </c>
      <c r="X10" s="10">
        <v>0</v>
      </c>
      <c r="Y10" s="22">
        <v>0</v>
      </c>
      <c r="Z10" s="7">
        <v>0</v>
      </c>
      <c r="AA10" s="7">
        <v>0</v>
      </c>
      <c r="AB10" s="7">
        <v>0</v>
      </c>
      <c r="AC10" s="10">
        <v>0</v>
      </c>
      <c r="AD10" s="22">
        <v>0</v>
      </c>
      <c r="AE10" s="7">
        <v>0</v>
      </c>
      <c r="AF10" s="7">
        <v>0</v>
      </c>
      <c r="AG10" s="7">
        <v>0</v>
      </c>
      <c r="AH10" s="10">
        <v>0</v>
      </c>
      <c r="AI10" s="7">
        <v>0</v>
      </c>
      <c r="AJ10" s="7">
        <v>0</v>
      </c>
      <c r="AK10" s="10">
        <v>0</v>
      </c>
      <c r="AL10" s="10">
        <v>0</v>
      </c>
      <c r="AM10" s="22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10">
        <v>0</v>
      </c>
      <c r="AU10" s="38">
        <v>0</v>
      </c>
      <c r="AV10" s="7">
        <v>0</v>
      </c>
      <c r="AW10" s="7">
        <v>0</v>
      </c>
      <c r="AX10" s="7">
        <v>0</v>
      </c>
      <c r="AY10" s="10">
        <v>0</v>
      </c>
      <c r="AZ10" s="21">
        <v>0</v>
      </c>
      <c r="BA10" s="10">
        <v>0</v>
      </c>
      <c r="BB10" s="9">
        <f t="shared" si="0"/>
        <v>71</v>
      </c>
    </row>
    <row r="11" spans="1:54" ht="15.75" thickBot="1" x14ac:dyDescent="0.3">
      <c r="A11" s="51"/>
      <c r="B11" s="27">
        <v>447</v>
      </c>
      <c r="C11" s="34" t="s">
        <v>78</v>
      </c>
      <c r="E11" s="7">
        <v>15</v>
      </c>
      <c r="F11" s="7">
        <v>15</v>
      </c>
      <c r="G11" s="7">
        <v>0</v>
      </c>
      <c r="H11" s="10">
        <v>11</v>
      </c>
      <c r="I11" s="7">
        <v>0</v>
      </c>
      <c r="J11" s="7">
        <v>0</v>
      </c>
      <c r="K11" s="7">
        <v>0</v>
      </c>
      <c r="L11" s="10">
        <v>7</v>
      </c>
      <c r="M11" s="7">
        <v>0</v>
      </c>
      <c r="N11" s="7">
        <v>0</v>
      </c>
      <c r="O11" s="7">
        <v>0</v>
      </c>
      <c r="P11" s="10">
        <v>0</v>
      </c>
      <c r="Q11" s="22">
        <v>0</v>
      </c>
      <c r="R11" s="7">
        <v>0</v>
      </c>
      <c r="S11" s="22">
        <v>0</v>
      </c>
      <c r="T11" s="43">
        <v>0</v>
      </c>
      <c r="U11" s="43">
        <v>0</v>
      </c>
      <c r="V11" s="43">
        <v>0</v>
      </c>
      <c r="W11" s="7">
        <v>0</v>
      </c>
      <c r="X11" s="10">
        <v>0</v>
      </c>
      <c r="Y11" s="22">
        <v>0</v>
      </c>
      <c r="Z11" s="7">
        <v>0</v>
      </c>
      <c r="AA11" s="7">
        <v>0</v>
      </c>
      <c r="AB11" s="7">
        <v>0</v>
      </c>
      <c r="AC11" s="10">
        <v>0</v>
      </c>
      <c r="AD11" s="22">
        <v>0</v>
      </c>
      <c r="AE11" s="7">
        <v>0</v>
      </c>
      <c r="AF11" s="7">
        <v>0</v>
      </c>
      <c r="AG11" s="7">
        <v>0</v>
      </c>
      <c r="AH11" s="10">
        <v>0</v>
      </c>
      <c r="AI11" s="7">
        <v>0</v>
      </c>
      <c r="AJ11" s="7">
        <v>0</v>
      </c>
      <c r="AK11" s="10">
        <v>0</v>
      </c>
      <c r="AL11" s="10">
        <v>0</v>
      </c>
      <c r="AM11" s="22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10">
        <v>0</v>
      </c>
      <c r="AU11" s="38">
        <v>0</v>
      </c>
      <c r="AV11" s="7">
        <v>0</v>
      </c>
      <c r="AW11" s="7">
        <v>0</v>
      </c>
      <c r="AX11" s="7">
        <v>0</v>
      </c>
      <c r="AY11" s="10">
        <v>0</v>
      </c>
      <c r="AZ11" s="21">
        <v>0</v>
      </c>
      <c r="BA11" s="10">
        <v>0</v>
      </c>
      <c r="BB11" s="9">
        <f t="shared" si="0"/>
        <v>48</v>
      </c>
    </row>
    <row r="12" spans="1:54" ht="15.75" thickBot="1" x14ac:dyDescent="0.3">
      <c r="A12" s="51"/>
      <c r="B12" s="27">
        <v>77</v>
      </c>
      <c r="C12" s="34" t="s">
        <v>87</v>
      </c>
      <c r="D12" s="6"/>
      <c r="E12" s="7">
        <v>0</v>
      </c>
      <c r="F12" s="7">
        <v>0</v>
      </c>
      <c r="G12" s="7">
        <v>0</v>
      </c>
      <c r="H12" s="10">
        <v>0</v>
      </c>
      <c r="I12" s="7">
        <v>0</v>
      </c>
      <c r="J12" s="7">
        <v>0</v>
      </c>
      <c r="K12" s="7">
        <v>0</v>
      </c>
      <c r="L12" s="10">
        <v>0</v>
      </c>
      <c r="M12" s="7">
        <v>0</v>
      </c>
      <c r="N12" s="7">
        <v>40</v>
      </c>
      <c r="O12" s="7">
        <v>0</v>
      </c>
      <c r="P12" s="10">
        <v>0</v>
      </c>
      <c r="Q12" s="22">
        <v>0</v>
      </c>
      <c r="R12" s="7">
        <v>0</v>
      </c>
      <c r="S12" s="22">
        <v>0</v>
      </c>
      <c r="T12" s="43">
        <v>0</v>
      </c>
      <c r="U12" s="43">
        <v>0</v>
      </c>
      <c r="V12" s="43">
        <v>0</v>
      </c>
      <c r="W12" s="7">
        <v>0</v>
      </c>
      <c r="X12" s="10">
        <v>0</v>
      </c>
      <c r="Y12" s="22">
        <v>0</v>
      </c>
      <c r="Z12" s="7">
        <v>0</v>
      </c>
      <c r="AA12" s="7">
        <v>0</v>
      </c>
      <c r="AB12" s="7">
        <v>0</v>
      </c>
      <c r="AC12" s="10">
        <v>0</v>
      </c>
      <c r="AD12" s="22">
        <v>0</v>
      </c>
      <c r="AE12" s="7">
        <v>0</v>
      </c>
      <c r="AF12" s="7">
        <v>0</v>
      </c>
      <c r="AG12" s="7">
        <v>0</v>
      </c>
      <c r="AH12" s="10">
        <v>0</v>
      </c>
      <c r="AI12" s="7">
        <v>0</v>
      </c>
      <c r="AJ12" s="7">
        <v>0</v>
      </c>
      <c r="AK12" s="10">
        <v>0</v>
      </c>
      <c r="AL12" s="10">
        <v>0</v>
      </c>
      <c r="AM12" s="22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10">
        <v>0</v>
      </c>
      <c r="AU12" s="38">
        <v>0</v>
      </c>
      <c r="AV12" s="7">
        <v>0</v>
      </c>
      <c r="AW12" s="7">
        <v>0</v>
      </c>
      <c r="AX12" s="7">
        <v>0</v>
      </c>
      <c r="AY12" s="10">
        <v>0</v>
      </c>
      <c r="AZ12" s="21">
        <v>0</v>
      </c>
      <c r="BA12" s="10">
        <v>0</v>
      </c>
      <c r="BB12" s="9">
        <f t="shared" si="0"/>
        <v>40</v>
      </c>
    </row>
    <row r="13" spans="1:54" ht="15.75" thickBot="1" x14ac:dyDescent="0.3">
      <c r="A13" s="51"/>
      <c r="B13" s="27">
        <v>721</v>
      </c>
      <c r="C13" s="34" t="s">
        <v>86</v>
      </c>
      <c r="E13" s="7">
        <v>0</v>
      </c>
      <c r="F13" s="7">
        <v>0</v>
      </c>
      <c r="G13" s="7">
        <v>0</v>
      </c>
      <c r="H13" s="10">
        <v>0</v>
      </c>
      <c r="I13" s="7">
        <v>0</v>
      </c>
      <c r="J13" s="7">
        <v>0</v>
      </c>
      <c r="K13" s="7">
        <v>0</v>
      </c>
      <c r="L13" s="10">
        <v>0</v>
      </c>
      <c r="M13" s="7">
        <v>14</v>
      </c>
      <c r="N13" s="7">
        <v>17</v>
      </c>
      <c r="O13" s="7">
        <v>9</v>
      </c>
      <c r="P13" s="10">
        <v>0</v>
      </c>
      <c r="Q13" s="22">
        <v>0</v>
      </c>
      <c r="R13" s="7">
        <v>0</v>
      </c>
      <c r="S13" s="22">
        <v>0</v>
      </c>
      <c r="T13" s="43">
        <v>0</v>
      </c>
      <c r="U13" s="43">
        <v>0</v>
      </c>
      <c r="V13" s="43">
        <v>0</v>
      </c>
      <c r="W13" s="7">
        <v>0</v>
      </c>
      <c r="X13" s="10">
        <v>0</v>
      </c>
      <c r="Y13" s="22">
        <v>0</v>
      </c>
      <c r="Z13" s="7">
        <v>0</v>
      </c>
      <c r="AA13" s="7">
        <v>0</v>
      </c>
      <c r="AB13" s="7">
        <v>0</v>
      </c>
      <c r="AC13" s="10">
        <v>0</v>
      </c>
      <c r="AD13" s="22">
        <v>0</v>
      </c>
      <c r="AE13" s="7">
        <v>0</v>
      </c>
      <c r="AF13" s="7">
        <v>0</v>
      </c>
      <c r="AG13" s="7">
        <v>0</v>
      </c>
      <c r="AH13" s="10">
        <v>0</v>
      </c>
      <c r="AI13" s="7">
        <v>0</v>
      </c>
      <c r="AJ13" s="7">
        <v>0</v>
      </c>
      <c r="AK13" s="10">
        <v>0</v>
      </c>
      <c r="AL13" s="10">
        <v>0</v>
      </c>
      <c r="AM13" s="22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10">
        <v>0</v>
      </c>
      <c r="AU13" s="38">
        <v>0</v>
      </c>
      <c r="AV13" s="7">
        <v>0</v>
      </c>
      <c r="AW13" s="7">
        <v>0</v>
      </c>
      <c r="AX13" s="7">
        <v>0</v>
      </c>
      <c r="AY13" s="10">
        <v>0</v>
      </c>
      <c r="AZ13" s="21">
        <v>0</v>
      </c>
      <c r="BA13" s="10">
        <v>0</v>
      </c>
      <c r="BB13" s="9">
        <f t="shared" si="0"/>
        <v>40</v>
      </c>
    </row>
    <row r="14" spans="1:54" ht="15.75" thickBot="1" x14ac:dyDescent="0.3">
      <c r="A14" s="51"/>
      <c r="B14" s="27">
        <v>511</v>
      </c>
      <c r="C14" s="32" t="s">
        <v>84</v>
      </c>
      <c r="D14" s="6"/>
      <c r="E14" s="7">
        <v>0</v>
      </c>
      <c r="F14" s="7">
        <v>0</v>
      </c>
      <c r="G14" s="7">
        <v>0</v>
      </c>
      <c r="H14" s="10">
        <v>0</v>
      </c>
      <c r="I14" s="7">
        <v>0</v>
      </c>
      <c r="J14" s="7">
        <v>0</v>
      </c>
      <c r="K14" s="7">
        <v>15</v>
      </c>
      <c r="L14" s="10">
        <v>0</v>
      </c>
      <c r="M14" s="7">
        <v>10</v>
      </c>
      <c r="N14" s="7">
        <v>0</v>
      </c>
      <c r="O14" s="7">
        <v>6</v>
      </c>
      <c r="P14" s="10">
        <v>0</v>
      </c>
      <c r="Q14" s="22">
        <v>0</v>
      </c>
      <c r="R14" s="7">
        <v>0</v>
      </c>
      <c r="S14" s="22">
        <v>0</v>
      </c>
      <c r="T14" s="43">
        <v>0</v>
      </c>
      <c r="U14" s="43">
        <v>0</v>
      </c>
      <c r="V14" s="43">
        <v>0</v>
      </c>
      <c r="W14" s="7">
        <v>0</v>
      </c>
      <c r="X14" s="10">
        <v>0</v>
      </c>
      <c r="Y14" s="22">
        <v>0</v>
      </c>
      <c r="Z14" s="7">
        <v>0</v>
      </c>
      <c r="AA14" s="7">
        <v>0</v>
      </c>
      <c r="AB14" s="7">
        <v>0</v>
      </c>
      <c r="AC14" s="10">
        <v>0</v>
      </c>
      <c r="AD14" s="22">
        <v>0</v>
      </c>
      <c r="AE14" s="7">
        <v>0</v>
      </c>
      <c r="AF14" s="7">
        <v>0</v>
      </c>
      <c r="AG14" s="7">
        <v>0</v>
      </c>
      <c r="AH14" s="10">
        <v>0</v>
      </c>
      <c r="AI14" s="7">
        <v>0</v>
      </c>
      <c r="AJ14" s="7">
        <v>0</v>
      </c>
      <c r="AK14" s="10">
        <v>0</v>
      </c>
      <c r="AL14" s="10">
        <v>0</v>
      </c>
      <c r="AM14" s="22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10">
        <v>0</v>
      </c>
      <c r="AU14" s="38">
        <v>0</v>
      </c>
      <c r="AV14" s="7">
        <v>0</v>
      </c>
      <c r="AW14" s="7">
        <v>0</v>
      </c>
      <c r="AX14" s="7">
        <v>0</v>
      </c>
      <c r="AY14" s="10">
        <v>0</v>
      </c>
      <c r="AZ14" s="21">
        <v>0</v>
      </c>
      <c r="BA14" s="10">
        <v>0</v>
      </c>
      <c r="BB14" s="9">
        <f t="shared" si="0"/>
        <v>31</v>
      </c>
    </row>
    <row r="15" spans="1:54" ht="15.75" thickBot="1" x14ac:dyDescent="0.3">
      <c r="A15" s="51"/>
      <c r="B15" s="27">
        <v>1014</v>
      </c>
      <c r="C15" s="32" t="s">
        <v>77</v>
      </c>
      <c r="D15" s="6"/>
      <c r="E15" s="7">
        <v>0</v>
      </c>
      <c r="F15" s="7">
        <v>0</v>
      </c>
      <c r="G15" s="7">
        <v>0</v>
      </c>
      <c r="H15" s="10">
        <v>0</v>
      </c>
      <c r="I15" s="7">
        <v>0</v>
      </c>
      <c r="J15" s="7">
        <v>12</v>
      </c>
      <c r="K15" s="7">
        <v>0</v>
      </c>
      <c r="L15" s="10">
        <v>0</v>
      </c>
      <c r="M15" s="7">
        <v>0</v>
      </c>
      <c r="N15" s="7">
        <v>0</v>
      </c>
      <c r="O15" s="7">
        <v>14</v>
      </c>
      <c r="P15" s="10">
        <v>0</v>
      </c>
      <c r="Q15" s="22">
        <v>0</v>
      </c>
      <c r="R15" s="7">
        <v>0</v>
      </c>
      <c r="S15" s="22">
        <v>0</v>
      </c>
      <c r="T15" s="43">
        <v>0</v>
      </c>
      <c r="U15" s="43">
        <v>0</v>
      </c>
      <c r="V15" s="43">
        <v>0</v>
      </c>
      <c r="W15" s="7">
        <v>0</v>
      </c>
      <c r="X15" s="10">
        <v>0</v>
      </c>
      <c r="Y15" s="22">
        <v>0</v>
      </c>
      <c r="Z15" s="7">
        <v>0</v>
      </c>
      <c r="AA15" s="7">
        <v>0</v>
      </c>
      <c r="AB15" s="7">
        <v>0</v>
      </c>
      <c r="AC15" s="10">
        <v>0</v>
      </c>
      <c r="AD15" s="22">
        <v>0</v>
      </c>
      <c r="AE15" s="7">
        <v>0</v>
      </c>
      <c r="AF15" s="7">
        <v>0</v>
      </c>
      <c r="AG15" s="7">
        <v>0</v>
      </c>
      <c r="AH15" s="10">
        <v>0</v>
      </c>
      <c r="AI15" s="7">
        <v>0</v>
      </c>
      <c r="AJ15" s="7">
        <v>0</v>
      </c>
      <c r="AK15" s="10">
        <v>0</v>
      </c>
      <c r="AL15" s="10">
        <v>0</v>
      </c>
      <c r="AM15" s="22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10">
        <v>0</v>
      </c>
      <c r="AU15" s="38">
        <v>0</v>
      </c>
      <c r="AV15" s="7">
        <v>0</v>
      </c>
      <c r="AW15" s="7">
        <v>0</v>
      </c>
      <c r="AX15" s="7">
        <v>0</v>
      </c>
      <c r="AY15" s="10">
        <v>0</v>
      </c>
      <c r="AZ15" s="21">
        <v>0</v>
      </c>
      <c r="BA15" s="10">
        <v>0</v>
      </c>
      <c r="BB15" s="9">
        <f t="shared" si="0"/>
        <v>26</v>
      </c>
    </row>
    <row r="16" spans="1:54" ht="15.75" thickBot="1" x14ac:dyDescent="0.3">
      <c r="A16" s="51"/>
      <c r="B16" s="27">
        <v>1019</v>
      </c>
      <c r="C16" s="34" t="s">
        <v>82</v>
      </c>
      <c r="E16" s="7">
        <v>0</v>
      </c>
      <c r="F16" s="7">
        <v>0</v>
      </c>
      <c r="G16" s="7">
        <v>15</v>
      </c>
      <c r="H16" s="10">
        <v>8</v>
      </c>
      <c r="I16" s="7">
        <v>0</v>
      </c>
      <c r="J16" s="7">
        <v>0</v>
      </c>
      <c r="K16" s="7">
        <v>0</v>
      </c>
      <c r="L16" s="10">
        <v>0</v>
      </c>
      <c r="M16" s="7">
        <v>0</v>
      </c>
      <c r="N16" s="7">
        <v>0</v>
      </c>
      <c r="O16" s="7">
        <v>0</v>
      </c>
      <c r="P16" s="10">
        <v>0</v>
      </c>
      <c r="Q16" s="22">
        <v>0</v>
      </c>
      <c r="R16" s="7">
        <v>0</v>
      </c>
      <c r="S16" s="22">
        <v>0</v>
      </c>
      <c r="T16" s="43">
        <v>0</v>
      </c>
      <c r="U16" s="43">
        <v>0</v>
      </c>
      <c r="V16" s="43">
        <v>0</v>
      </c>
      <c r="W16" s="7">
        <v>0</v>
      </c>
      <c r="X16" s="10">
        <v>0</v>
      </c>
      <c r="Y16" s="22">
        <v>0</v>
      </c>
      <c r="Z16" s="7">
        <v>0</v>
      </c>
      <c r="AA16" s="7">
        <v>0</v>
      </c>
      <c r="AB16" s="7">
        <v>0</v>
      </c>
      <c r="AC16" s="10">
        <v>0</v>
      </c>
      <c r="AD16" s="22">
        <v>0</v>
      </c>
      <c r="AE16" s="7">
        <v>0</v>
      </c>
      <c r="AF16" s="7">
        <v>0</v>
      </c>
      <c r="AG16" s="7">
        <v>0</v>
      </c>
      <c r="AH16" s="10">
        <v>0</v>
      </c>
      <c r="AI16" s="7">
        <v>0</v>
      </c>
      <c r="AJ16" s="7">
        <v>0</v>
      </c>
      <c r="AK16" s="10">
        <v>0</v>
      </c>
      <c r="AL16" s="10">
        <v>0</v>
      </c>
      <c r="AM16" s="22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10">
        <v>0</v>
      </c>
      <c r="AU16" s="38">
        <v>0</v>
      </c>
      <c r="AV16" s="7">
        <v>0</v>
      </c>
      <c r="AW16" s="7">
        <v>0</v>
      </c>
      <c r="AX16" s="7">
        <v>0</v>
      </c>
      <c r="AY16" s="10">
        <v>0</v>
      </c>
      <c r="AZ16" s="21">
        <v>0</v>
      </c>
      <c r="BA16" s="10">
        <v>0</v>
      </c>
      <c r="BB16" s="9">
        <f t="shared" si="0"/>
        <v>23</v>
      </c>
    </row>
    <row r="17" spans="1:54" ht="15.75" thickBot="1" x14ac:dyDescent="0.3">
      <c r="A17" s="51"/>
      <c r="B17" s="27">
        <v>737</v>
      </c>
      <c r="C17" s="34" t="s">
        <v>89</v>
      </c>
      <c r="E17" s="7">
        <v>0</v>
      </c>
      <c r="F17" s="7">
        <v>0</v>
      </c>
      <c r="G17" s="7">
        <v>0</v>
      </c>
      <c r="H17" s="10">
        <v>0</v>
      </c>
      <c r="I17" s="7">
        <v>0</v>
      </c>
      <c r="J17" s="7">
        <v>0</v>
      </c>
      <c r="K17" s="7">
        <v>0</v>
      </c>
      <c r="L17" s="10">
        <v>0</v>
      </c>
      <c r="M17" s="7">
        <v>0</v>
      </c>
      <c r="N17" s="7">
        <v>0</v>
      </c>
      <c r="O17" s="7">
        <v>16</v>
      </c>
      <c r="P17" s="10">
        <v>0</v>
      </c>
      <c r="Q17" s="22">
        <v>0</v>
      </c>
      <c r="R17" s="7">
        <v>0</v>
      </c>
      <c r="S17" s="22">
        <v>0</v>
      </c>
      <c r="T17" s="43">
        <v>0</v>
      </c>
      <c r="U17" s="43">
        <v>0</v>
      </c>
      <c r="V17" s="43">
        <v>0</v>
      </c>
      <c r="W17" s="7">
        <v>0</v>
      </c>
      <c r="X17" s="10">
        <v>0</v>
      </c>
      <c r="Y17" s="22">
        <v>0</v>
      </c>
      <c r="Z17" s="7">
        <v>0</v>
      </c>
      <c r="AA17" s="7">
        <v>0</v>
      </c>
      <c r="AB17" s="7">
        <v>0</v>
      </c>
      <c r="AC17" s="10">
        <v>0</v>
      </c>
      <c r="AD17" s="22">
        <v>0</v>
      </c>
      <c r="AE17" s="7">
        <v>0</v>
      </c>
      <c r="AF17" s="7">
        <v>0</v>
      </c>
      <c r="AG17" s="7">
        <v>0</v>
      </c>
      <c r="AH17" s="10">
        <v>0</v>
      </c>
      <c r="AI17" s="7">
        <v>0</v>
      </c>
      <c r="AJ17" s="7">
        <v>0</v>
      </c>
      <c r="AK17" s="10">
        <v>0</v>
      </c>
      <c r="AL17" s="10">
        <v>0</v>
      </c>
      <c r="AM17" s="22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10">
        <v>0</v>
      </c>
      <c r="AU17" s="38">
        <v>0</v>
      </c>
      <c r="AV17" s="7">
        <v>0</v>
      </c>
      <c r="AW17" s="7">
        <v>0</v>
      </c>
      <c r="AX17" s="7">
        <v>0</v>
      </c>
      <c r="AY17" s="10">
        <v>0</v>
      </c>
      <c r="AZ17" s="21">
        <v>0</v>
      </c>
      <c r="BA17" s="10">
        <v>0</v>
      </c>
      <c r="BB17" s="9">
        <f t="shared" si="0"/>
        <v>16</v>
      </c>
    </row>
    <row r="18" spans="1:54" ht="15.75" thickBot="1" x14ac:dyDescent="0.3">
      <c r="A18" s="51"/>
      <c r="B18" s="11">
        <v>1022</v>
      </c>
      <c r="C18" s="12" t="s">
        <v>85</v>
      </c>
      <c r="D18" s="6"/>
      <c r="E18" s="7">
        <v>0</v>
      </c>
      <c r="F18" s="7">
        <v>0</v>
      </c>
      <c r="G18" s="7">
        <v>0</v>
      </c>
      <c r="H18" s="10">
        <v>0</v>
      </c>
      <c r="I18" s="7">
        <v>0</v>
      </c>
      <c r="J18" s="7">
        <v>0</v>
      </c>
      <c r="K18" s="7">
        <v>0</v>
      </c>
      <c r="L18" s="10">
        <v>9</v>
      </c>
      <c r="M18" s="7">
        <v>0</v>
      </c>
      <c r="N18" s="7">
        <v>0</v>
      </c>
      <c r="O18" s="7">
        <v>5</v>
      </c>
      <c r="P18" s="10">
        <v>0</v>
      </c>
      <c r="Q18" s="22">
        <v>0</v>
      </c>
      <c r="R18" s="7">
        <v>0</v>
      </c>
      <c r="S18" s="22">
        <v>0</v>
      </c>
      <c r="T18" s="43">
        <v>0</v>
      </c>
      <c r="U18" s="43">
        <v>0</v>
      </c>
      <c r="V18" s="43">
        <v>0</v>
      </c>
      <c r="W18" s="7">
        <v>0</v>
      </c>
      <c r="X18" s="10">
        <v>0</v>
      </c>
      <c r="Y18" s="22">
        <v>0</v>
      </c>
      <c r="Z18" s="7">
        <v>0</v>
      </c>
      <c r="AA18" s="7">
        <v>0</v>
      </c>
      <c r="AB18" s="7">
        <v>0</v>
      </c>
      <c r="AC18" s="10">
        <v>0</v>
      </c>
      <c r="AD18" s="22">
        <v>0</v>
      </c>
      <c r="AE18" s="7">
        <v>0</v>
      </c>
      <c r="AF18" s="7">
        <v>0</v>
      </c>
      <c r="AG18" s="7">
        <v>0</v>
      </c>
      <c r="AH18" s="10">
        <v>0</v>
      </c>
      <c r="AI18" s="7">
        <v>0</v>
      </c>
      <c r="AJ18" s="7">
        <v>0</v>
      </c>
      <c r="AK18" s="10">
        <v>0</v>
      </c>
      <c r="AL18" s="10">
        <v>0</v>
      </c>
      <c r="AM18" s="22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10">
        <v>0</v>
      </c>
      <c r="AU18" s="38">
        <v>0</v>
      </c>
      <c r="AV18" s="7">
        <v>0</v>
      </c>
      <c r="AW18" s="7">
        <v>0</v>
      </c>
      <c r="AX18" s="7">
        <v>0</v>
      </c>
      <c r="AY18" s="10">
        <v>0</v>
      </c>
      <c r="AZ18" s="21">
        <v>0</v>
      </c>
      <c r="BA18" s="10">
        <v>0</v>
      </c>
      <c r="BB18" s="9">
        <f t="shared" si="0"/>
        <v>14</v>
      </c>
    </row>
    <row r="19" spans="1:54" ht="15.75" thickBot="1" x14ac:dyDescent="0.3">
      <c r="A19" s="51"/>
      <c r="B19" s="11">
        <v>1025</v>
      </c>
      <c r="C19" s="12" t="s">
        <v>79</v>
      </c>
      <c r="D19" s="6"/>
      <c r="E19" s="7">
        <v>0</v>
      </c>
      <c r="F19" s="7">
        <v>0</v>
      </c>
      <c r="G19" s="7">
        <v>0</v>
      </c>
      <c r="H19" s="10">
        <v>0</v>
      </c>
      <c r="I19" s="7">
        <v>0</v>
      </c>
      <c r="J19" s="7">
        <v>0</v>
      </c>
      <c r="K19" s="7">
        <v>0</v>
      </c>
      <c r="L19" s="10">
        <v>0</v>
      </c>
      <c r="M19" s="7">
        <v>0</v>
      </c>
      <c r="N19" s="7">
        <v>0</v>
      </c>
      <c r="O19" s="7">
        <v>12</v>
      </c>
      <c r="P19" s="10">
        <v>0</v>
      </c>
      <c r="Q19" s="22">
        <v>0</v>
      </c>
      <c r="R19" s="7">
        <v>0</v>
      </c>
      <c r="S19" s="22">
        <v>0</v>
      </c>
      <c r="T19" s="43">
        <v>0</v>
      </c>
      <c r="U19" s="43">
        <v>0</v>
      </c>
      <c r="V19" s="43">
        <v>0</v>
      </c>
      <c r="W19" s="7">
        <v>0</v>
      </c>
      <c r="X19" s="10">
        <v>0</v>
      </c>
      <c r="Y19" s="22">
        <v>0</v>
      </c>
      <c r="Z19" s="7">
        <v>0</v>
      </c>
      <c r="AA19" s="7">
        <v>0</v>
      </c>
      <c r="AB19" s="7">
        <v>0</v>
      </c>
      <c r="AC19" s="10">
        <v>0</v>
      </c>
      <c r="AD19" s="22">
        <v>0</v>
      </c>
      <c r="AE19" s="7">
        <v>0</v>
      </c>
      <c r="AF19" s="7">
        <v>0</v>
      </c>
      <c r="AG19" s="7">
        <v>0</v>
      </c>
      <c r="AH19" s="10">
        <v>0</v>
      </c>
      <c r="AI19" s="7">
        <v>0</v>
      </c>
      <c r="AJ19" s="7">
        <v>0</v>
      </c>
      <c r="AK19" s="10">
        <v>0</v>
      </c>
      <c r="AL19" s="10">
        <v>0</v>
      </c>
      <c r="AM19" s="22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10">
        <v>0</v>
      </c>
      <c r="AU19" s="38">
        <v>0</v>
      </c>
      <c r="AV19" s="7">
        <v>0</v>
      </c>
      <c r="AW19" s="7">
        <v>0</v>
      </c>
      <c r="AX19" s="7">
        <v>0</v>
      </c>
      <c r="AY19" s="10">
        <v>0</v>
      </c>
      <c r="AZ19" s="21">
        <v>0</v>
      </c>
      <c r="BA19" s="10">
        <v>0</v>
      </c>
      <c r="BB19" s="9">
        <f t="shared" si="0"/>
        <v>12</v>
      </c>
    </row>
    <row r="20" spans="1:54" ht="15.75" thickBot="1" x14ac:dyDescent="0.3">
      <c r="A20" s="51"/>
      <c r="B20" s="11">
        <v>1024</v>
      </c>
      <c r="C20" s="39" t="s">
        <v>88</v>
      </c>
      <c r="D20" s="6"/>
      <c r="E20" s="7">
        <v>0</v>
      </c>
      <c r="F20" s="7">
        <v>0</v>
      </c>
      <c r="G20" s="7">
        <v>0</v>
      </c>
      <c r="H20" s="10">
        <v>0</v>
      </c>
      <c r="I20" s="7">
        <v>0</v>
      </c>
      <c r="J20" s="7">
        <v>0</v>
      </c>
      <c r="K20" s="7">
        <v>0</v>
      </c>
      <c r="L20" s="10">
        <v>0</v>
      </c>
      <c r="M20" s="7">
        <v>0</v>
      </c>
      <c r="N20" s="7">
        <v>10</v>
      </c>
      <c r="O20" s="7">
        <v>0</v>
      </c>
      <c r="P20" s="10">
        <v>0</v>
      </c>
      <c r="Q20" s="22">
        <v>0</v>
      </c>
      <c r="R20" s="7">
        <v>0</v>
      </c>
      <c r="S20" s="22">
        <v>0</v>
      </c>
      <c r="T20" s="43">
        <v>0</v>
      </c>
      <c r="U20" s="43">
        <v>0</v>
      </c>
      <c r="V20" s="43">
        <v>0</v>
      </c>
      <c r="W20" s="7">
        <v>0</v>
      </c>
      <c r="X20" s="10">
        <v>0</v>
      </c>
      <c r="Y20" s="22">
        <v>0</v>
      </c>
      <c r="Z20" s="7">
        <v>0</v>
      </c>
      <c r="AA20" s="7">
        <v>0</v>
      </c>
      <c r="AB20" s="7">
        <v>0</v>
      </c>
      <c r="AC20" s="10">
        <v>0</v>
      </c>
      <c r="AD20" s="22">
        <v>0</v>
      </c>
      <c r="AE20" s="7">
        <v>0</v>
      </c>
      <c r="AF20" s="7">
        <v>0</v>
      </c>
      <c r="AG20" s="7">
        <v>0</v>
      </c>
      <c r="AH20" s="10">
        <v>0</v>
      </c>
      <c r="AI20" s="7">
        <v>0</v>
      </c>
      <c r="AJ20" s="7">
        <v>0</v>
      </c>
      <c r="AK20" s="10">
        <v>0</v>
      </c>
      <c r="AL20" s="10">
        <v>0</v>
      </c>
      <c r="AM20" s="22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10">
        <v>0</v>
      </c>
      <c r="AU20" s="38">
        <v>0</v>
      </c>
      <c r="AV20" s="7">
        <v>0</v>
      </c>
      <c r="AW20" s="7">
        <v>0</v>
      </c>
      <c r="AX20" s="7">
        <v>0</v>
      </c>
      <c r="AY20" s="10">
        <v>0</v>
      </c>
      <c r="AZ20" s="21">
        <v>0</v>
      </c>
      <c r="BA20" s="10">
        <v>0</v>
      </c>
      <c r="BB20" s="9">
        <f t="shared" si="0"/>
        <v>10</v>
      </c>
    </row>
    <row r="21" spans="1:54" ht="15.75" thickBot="1" x14ac:dyDescent="0.3">
      <c r="A21" s="51"/>
      <c r="B21" s="11">
        <v>601</v>
      </c>
      <c r="C21" s="39" t="s">
        <v>75</v>
      </c>
      <c r="E21" s="7">
        <v>0</v>
      </c>
      <c r="F21" s="7">
        <v>0</v>
      </c>
      <c r="G21" s="7">
        <v>0</v>
      </c>
      <c r="H21" s="10">
        <v>0</v>
      </c>
      <c r="I21" s="7">
        <v>0</v>
      </c>
      <c r="J21" s="7">
        <v>0</v>
      </c>
      <c r="K21" s="7">
        <v>0</v>
      </c>
      <c r="L21" s="10">
        <v>0</v>
      </c>
      <c r="M21" s="7">
        <v>8</v>
      </c>
      <c r="N21" s="7">
        <v>0</v>
      </c>
      <c r="O21" s="7">
        <v>0</v>
      </c>
      <c r="P21" s="10">
        <v>0</v>
      </c>
      <c r="Q21" s="22">
        <v>0</v>
      </c>
      <c r="R21" s="7">
        <v>0</v>
      </c>
      <c r="S21" s="22">
        <v>0</v>
      </c>
      <c r="T21" s="43">
        <v>0</v>
      </c>
      <c r="U21" s="43">
        <v>0</v>
      </c>
      <c r="V21" s="43">
        <v>0</v>
      </c>
      <c r="W21" s="7">
        <v>0</v>
      </c>
      <c r="X21" s="10">
        <v>0</v>
      </c>
      <c r="Y21" s="22">
        <v>0</v>
      </c>
      <c r="Z21" s="7">
        <v>0</v>
      </c>
      <c r="AA21" s="7">
        <v>0</v>
      </c>
      <c r="AB21" s="7">
        <v>0</v>
      </c>
      <c r="AC21" s="10">
        <v>0</v>
      </c>
      <c r="AD21" s="22">
        <v>0</v>
      </c>
      <c r="AE21" s="7">
        <v>0</v>
      </c>
      <c r="AF21" s="7">
        <v>0</v>
      </c>
      <c r="AG21" s="7">
        <v>0</v>
      </c>
      <c r="AH21" s="10">
        <v>0</v>
      </c>
      <c r="AI21" s="7">
        <v>0</v>
      </c>
      <c r="AJ21" s="7">
        <v>0</v>
      </c>
      <c r="AK21" s="10">
        <v>0</v>
      </c>
      <c r="AL21" s="10">
        <v>0</v>
      </c>
      <c r="AM21" s="22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10">
        <v>0</v>
      </c>
      <c r="AU21" s="38">
        <v>0</v>
      </c>
      <c r="AV21" s="7">
        <v>0</v>
      </c>
      <c r="AW21" s="7">
        <v>0</v>
      </c>
      <c r="AX21" s="7">
        <v>0</v>
      </c>
      <c r="AY21" s="10">
        <v>0</v>
      </c>
      <c r="AZ21" s="21">
        <v>0</v>
      </c>
      <c r="BA21" s="10">
        <v>0</v>
      </c>
      <c r="BB21" s="9">
        <f t="shared" si="0"/>
        <v>8</v>
      </c>
    </row>
    <row r="22" spans="1:54" ht="15.75" thickBot="1" x14ac:dyDescent="0.3">
      <c r="A22" s="51"/>
      <c r="B22" s="11">
        <v>1020</v>
      </c>
      <c r="C22" s="37" t="s">
        <v>83</v>
      </c>
      <c r="E22" s="7">
        <v>0</v>
      </c>
      <c r="F22" s="7">
        <v>0</v>
      </c>
      <c r="G22" s="7">
        <v>0</v>
      </c>
      <c r="H22" s="10">
        <v>0</v>
      </c>
      <c r="I22" s="7">
        <v>0</v>
      </c>
      <c r="J22" s="7">
        <v>4</v>
      </c>
      <c r="K22" s="7">
        <v>0</v>
      </c>
      <c r="L22" s="10">
        <v>0</v>
      </c>
      <c r="M22" s="7">
        <v>0</v>
      </c>
      <c r="N22" s="7">
        <v>0</v>
      </c>
      <c r="O22" s="7">
        <v>0</v>
      </c>
      <c r="P22" s="10">
        <v>0</v>
      </c>
      <c r="Q22" s="22">
        <v>0</v>
      </c>
      <c r="R22" s="7">
        <v>0</v>
      </c>
      <c r="S22" s="22">
        <v>0</v>
      </c>
      <c r="T22" s="43">
        <v>0</v>
      </c>
      <c r="U22" s="43">
        <v>0</v>
      </c>
      <c r="V22" s="43">
        <v>0</v>
      </c>
      <c r="W22" s="7">
        <v>0</v>
      </c>
      <c r="X22" s="10">
        <v>0</v>
      </c>
      <c r="Y22" s="22">
        <v>0</v>
      </c>
      <c r="Z22" s="7">
        <v>0</v>
      </c>
      <c r="AA22" s="7">
        <v>0</v>
      </c>
      <c r="AB22" s="7">
        <v>0</v>
      </c>
      <c r="AC22" s="10">
        <v>0</v>
      </c>
      <c r="AD22" s="22">
        <v>0</v>
      </c>
      <c r="AE22" s="7">
        <v>0</v>
      </c>
      <c r="AF22" s="7">
        <v>0</v>
      </c>
      <c r="AG22" s="7">
        <v>0</v>
      </c>
      <c r="AH22" s="10">
        <v>0</v>
      </c>
      <c r="AI22" s="7">
        <v>0</v>
      </c>
      <c r="AJ22" s="7">
        <v>0</v>
      </c>
      <c r="AK22" s="10">
        <v>0</v>
      </c>
      <c r="AL22" s="10">
        <v>0</v>
      </c>
      <c r="AM22" s="22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10">
        <v>0</v>
      </c>
      <c r="AU22" s="38">
        <v>0</v>
      </c>
      <c r="AV22" s="7">
        <v>0</v>
      </c>
      <c r="AW22" s="7">
        <v>0</v>
      </c>
      <c r="AX22" s="7">
        <v>0</v>
      </c>
      <c r="AY22" s="10">
        <v>0</v>
      </c>
      <c r="AZ22" s="21">
        <v>0</v>
      </c>
      <c r="BA22" s="10">
        <v>0</v>
      </c>
      <c r="BB22" s="9">
        <f t="shared" si="0"/>
        <v>4</v>
      </c>
    </row>
    <row r="23" spans="1:54" ht="15.75" thickBot="1" x14ac:dyDescent="0.3">
      <c r="A23" s="51"/>
      <c r="B23" s="11">
        <v>276</v>
      </c>
      <c r="C23" s="39" t="s">
        <v>34</v>
      </c>
      <c r="D23" s="6"/>
      <c r="E23" s="7">
        <v>0</v>
      </c>
      <c r="F23" s="7">
        <v>0</v>
      </c>
      <c r="G23" s="7">
        <v>0</v>
      </c>
      <c r="H23" s="10">
        <v>0</v>
      </c>
      <c r="I23" s="7">
        <v>0</v>
      </c>
      <c r="J23" s="7">
        <v>0</v>
      </c>
      <c r="K23" s="7">
        <v>0</v>
      </c>
      <c r="L23" s="10">
        <v>0</v>
      </c>
      <c r="M23" s="7">
        <v>0</v>
      </c>
      <c r="N23" s="7">
        <v>0</v>
      </c>
      <c r="O23" s="7">
        <v>0</v>
      </c>
      <c r="P23" s="10">
        <v>0</v>
      </c>
      <c r="Q23" s="22">
        <v>0</v>
      </c>
      <c r="R23" s="7">
        <v>0</v>
      </c>
      <c r="S23" s="22">
        <v>0</v>
      </c>
      <c r="T23" s="43">
        <v>0</v>
      </c>
      <c r="U23" s="43">
        <v>0</v>
      </c>
      <c r="V23" s="43">
        <v>0</v>
      </c>
      <c r="W23" s="7">
        <v>0</v>
      </c>
      <c r="X23" s="10">
        <v>0</v>
      </c>
      <c r="Y23" s="22">
        <v>0</v>
      </c>
      <c r="Z23" s="7">
        <v>0</v>
      </c>
      <c r="AA23" s="7">
        <v>0</v>
      </c>
      <c r="AB23" s="7">
        <v>0</v>
      </c>
      <c r="AC23" s="10">
        <v>0</v>
      </c>
      <c r="AD23" s="22">
        <v>0</v>
      </c>
      <c r="AE23" s="7">
        <v>0</v>
      </c>
      <c r="AF23" s="7">
        <v>0</v>
      </c>
      <c r="AG23" s="7">
        <v>0</v>
      </c>
      <c r="AH23" s="10">
        <v>0</v>
      </c>
      <c r="AI23" s="7">
        <v>0</v>
      </c>
      <c r="AJ23" s="7">
        <v>0</v>
      </c>
      <c r="AK23" s="10">
        <v>0</v>
      </c>
      <c r="AL23" s="10">
        <v>0</v>
      </c>
      <c r="AM23" s="22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10">
        <v>0</v>
      </c>
      <c r="AU23" s="38">
        <v>0</v>
      </c>
      <c r="AV23" s="7">
        <v>0</v>
      </c>
      <c r="AW23" s="7">
        <v>0</v>
      </c>
      <c r="AX23" s="7">
        <v>0</v>
      </c>
      <c r="AY23" s="10">
        <v>0</v>
      </c>
      <c r="AZ23" s="21">
        <v>0</v>
      </c>
      <c r="BA23" s="10">
        <v>0</v>
      </c>
      <c r="BB23" s="9">
        <f t="shared" si="0"/>
        <v>0</v>
      </c>
    </row>
    <row r="24" spans="1:54" ht="15.75" thickBot="1" x14ac:dyDescent="0.3">
      <c r="A24" s="51"/>
      <c r="B24" s="11">
        <v>150</v>
      </c>
      <c r="C24" s="12" t="s">
        <v>46</v>
      </c>
      <c r="E24" s="7">
        <v>0</v>
      </c>
      <c r="F24" s="7">
        <v>0</v>
      </c>
      <c r="G24" s="7">
        <v>0</v>
      </c>
      <c r="H24" s="10">
        <v>0</v>
      </c>
      <c r="I24" s="7">
        <v>0</v>
      </c>
      <c r="J24" s="7">
        <v>0</v>
      </c>
      <c r="K24" s="7">
        <v>0</v>
      </c>
      <c r="L24" s="10">
        <v>0</v>
      </c>
      <c r="M24" s="7">
        <v>0</v>
      </c>
      <c r="N24" s="7">
        <v>0</v>
      </c>
      <c r="O24" s="7">
        <v>0</v>
      </c>
      <c r="P24" s="10">
        <v>0</v>
      </c>
      <c r="Q24" s="22">
        <v>0</v>
      </c>
      <c r="R24" s="7">
        <v>0</v>
      </c>
      <c r="S24" s="22">
        <v>0</v>
      </c>
      <c r="T24" s="43">
        <v>0</v>
      </c>
      <c r="U24" s="43">
        <v>0</v>
      </c>
      <c r="V24" s="43">
        <v>0</v>
      </c>
      <c r="W24" s="7">
        <v>0</v>
      </c>
      <c r="X24" s="10">
        <v>0</v>
      </c>
      <c r="Y24" s="22">
        <v>0</v>
      </c>
      <c r="Z24" s="7">
        <v>0</v>
      </c>
      <c r="AA24" s="7">
        <v>0</v>
      </c>
      <c r="AB24" s="7">
        <v>0</v>
      </c>
      <c r="AC24" s="10">
        <v>0</v>
      </c>
      <c r="AD24" s="22">
        <v>0</v>
      </c>
      <c r="AE24" s="7">
        <v>0</v>
      </c>
      <c r="AF24" s="7">
        <v>0</v>
      </c>
      <c r="AG24" s="7">
        <v>0</v>
      </c>
      <c r="AH24" s="10">
        <v>0</v>
      </c>
      <c r="AI24" s="7">
        <v>0</v>
      </c>
      <c r="AJ24" s="7">
        <v>0</v>
      </c>
      <c r="AK24" s="10">
        <v>0</v>
      </c>
      <c r="AL24" s="10">
        <v>0</v>
      </c>
      <c r="AM24" s="22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10">
        <v>0</v>
      </c>
      <c r="AU24" s="38">
        <v>0</v>
      </c>
      <c r="AV24" s="7">
        <v>0</v>
      </c>
      <c r="AW24" s="7">
        <v>0</v>
      </c>
      <c r="AX24" s="7">
        <v>0</v>
      </c>
      <c r="AY24" s="10">
        <v>0</v>
      </c>
      <c r="AZ24" s="21">
        <v>0</v>
      </c>
      <c r="BA24" s="10">
        <v>0</v>
      </c>
      <c r="BB24" s="9">
        <f t="shared" si="0"/>
        <v>0</v>
      </c>
    </row>
    <row r="25" spans="1:54" ht="15.75" thickBot="1" x14ac:dyDescent="0.3">
      <c r="A25" s="51"/>
      <c r="B25" s="11">
        <v>555</v>
      </c>
      <c r="C25" s="39" t="s">
        <v>64</v>
      </c>
      <c r="E25" s="7">
        <v>0</v>
      </c>
      <c r="F25" s="7">
        <v>0</v>
      </c>
      <c r="G25" s="7">
        <v>0</v>
      </c>
      <c r="H25" s="10">
        <v>0</v>
      </c>
      <c r="I25" s="7">
        <v>0</v>
      </c>
      <c r="J25" s="7">
        <v>0</v>
      </c>
      <c r="K25" s="7">
        <v>0</v>
      </c>
      <c r="L25" s="10">
        <v>0</v>
      </c>
      <c r="M25" s="7">
        <v>0</v>
      </c>
      <c r="N25" s="7">
        <v>0</v>
      </c>
      <c r="O25" s="7">
        <v>0</v>
      </c>
      <c r="P25" s="10">
        <v>0</v>
      </c>
      <c r="Q25" s="22">
        <v>0</v>
      </c>
      <c r="R25" s="7">
        <v>0</v>
      </c>
      <c r="S25" s="22">
        <v>0</v>
      </c>
      <c r="T25" s="43">
        <v>0</v>
      </c>
      <c r="U25" s="43">
        <v>0</v>
      </c>
      <c r="V25" s="43">
        <v>0</v>
      </c>
      <c r="W25" s="7">
        <v>0</v>
      </c>
      <c r="X25" s="10">
        <v>0</v>
      </c>
      <c r="Y25" s="22">
        <v>0</v>
      </c>
      <c r="Z25" s="7">
        <v>0</v>
      </c>
      <c r="AA25" s="7">
        <v>0</v>
      </c>
      <c r="AB25" s="7">
        <v>0</v>
      </c>
      <c r="AC25" s="10">
        <v>0</v>
      </c>
      <c r="AD25" s="22">
        <v>0</v>
      </c>
      <c r="AE25" s="7">
        <v>0</v>
      </c>
      <c r="AF25" s="7">
        <v>0</v>
      </c>
      <c r="AG25" s="7">
        <v>0</v>
      </c>
      <c r="AH25" s="10">
        <v>0</v>
      </c>
      <c r="AI25" s="7">
        <v>0</v>
      </c>
      <c r="AJ25" s="7">
        <v>0</v>
      </c>
      <c r="AK25" s="10">
        <v>0</v>
      </c>
      <c r="AL25" s="10">
        <v>0</v>
      </c>
      <c r="AM25" s="22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10">
        <v>0</v>
      </c>
      <c r="AU25" s="38">
        <v>0</v>
      </c>
      <c r="AV25" s="7">
        <v>0</v>
      </c>
      <c r="AW25" s="7">
        <v>0</v>
      </c>
      <c r="AX25" s="7">
        <v>0</v>
      </c>
      <c r="AY25" s="10">
        <v>0</v>
      </c>
      <c r="AZ25" s="21">
        <v>0</v>
      </c>
      <c r="BA25" s="10">
        <v>0</v>
      </c>
      <c r="BB25" s="9">
        <f t="shared" si="0"/>
        <v>0</v>
      </c>
    </row>
    <row r="26" spans="1:54" ht="15.75" thickBot="1" x14ac:dyDescent="0.3">
      <c r="A26" s="51"/>
      <c r="B26" s="11">
        <v>154</v>
      </c>
      <c r="C26" s="39" t="s">
        <v>56</v>
      </c>
      <c r="E26" s="7">
        <v>0</v>
      </c>
      <c r="F26" s="7">
        <v>0</v>
      </c>
      <c r="G26" s="7">
        <v>0</v>
      </c>
      <c r="H26" s="10">
        <v>0</v>
      </c>
      <c r="I26" s="7">
        <v>0</v>
      </c>
      <c r="J26" s="7">
        <v>0</v>
      </c>
      <c r="K26" s="7">
        <v>0</v>
      </c>
      <c r="L26" s="10">
        <v>0</v>
      </c>
      <c r="M26" s="7">
        <v>0</v>
      </c>
      <c r="N26" s="7">
        <v>0</v>
      </c>
      <c r="O26" s="7">
        <v>0</v>
      </c>
      <c r="P26" s="10">
        <v>0</v>
      </c>
      <c r="Q26" s="22">
        <v>0</v>
      </c>
      <c r="R26" s="7">
        <v>0</v>
      </c>
      <c r="S26" s="22">
        <v>0</v>
      </c>
      <c r="T26" s="43">
        <v>0</v>
      </c>
      <c r="U26" s="43">
        <v>0</v>
      </c>
      <c r="V26" s="43">
        <v>0</v>
      </c>
      <c r="W26" s="7">
        <v>0</v>
      </c>
      <c r="X26" s="10">
        <v>0</v>
      </c>
      <c r="Y26" s="22">
        <v>0</v>
      </c>
      <c r="Z26" s="7">
        <v>0</v>
      </c>
      <c r="AA26" s="7">
        <v>0</v>
      </c>
      <c r="AB26" s="7">
        <v>0</v>
      </c>
      <c r="AC26" s="10">
        <v>0</v>
      </c>
      <c r="AD26" s="22">
        <v>0</v>
      </c>
      <c r="AE26" s="7">
        <v>0</v>
      </c>
      <c r="AF26" s="7">
        <v>0</v>
      </c>
      <c r="AG26" s="7">
        <v>0</v>
      </c>
      <c r="AH26" s="10">
        <v>0</v>
      </c>
      <c r="AI26" s="7">
        <v>0</v>
      </c>
      <c r="AJ26" s="7">
        <v>0</v>
      </c>
      <c r="AK26" s="10">
        <v>0</v>
      </c>
      <c r="AL26" s="10">
        <v>0</v>
      </c>
      <c r="AM26" s="22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10">
        <v>0</v>
      </c>
      <c r="AU26" s="38">
        <v>0</v>
      </c>
      <c r="AV26" s="7">
        <v>0</v>
      </c>
      <c r="AW26" s="7">
        <v>0</v>
      </c>
      <c r="AX26" s="7">
        <v>0</v>
      </c>
      <c r="AY26" s="10">
        <v>0</v>
      </c>
      <c r="AZ26" s="21">
        <v>0</v>
      </c>
      <c r="BA26" s="10">
        <v>0</v>
      </c>
      <c r="BB26" s="9">
        <f t="shared" si="0"/>
        <v>0</v>
      </c>
    </row>
    <row r="27" spans="1:54" ht="15.75" thickBot="1" x14ac:dyDescent="0.3">
      <c r="A27" s="51"/>
      <c r="B27" s="11">
        <v>81</v>
      </c>
      <c r="C27" s="12" t="s">
        <v>57</v>
      </c>
      <c r="D27" s="6"/>
      <c r="E27" s="7">
        <v>0</v>
      </c>
      <c r="F27" s="7">
        <v>0</v>
      </c>
      <c r="G27" s="7">
        <v>0</v>
      </c>
      <c r="H27" s="10">
        <v>0</v>
      </c>
      <c r="I27" s="7">
        <v>0</v>
      </c>
      <c r="J27" s="7">
        <v>0</v>
      </c>
      <c r="K27" s="7">
        <v>0</v>
      </c>
      <c r="L27" s="10">
        <v>0</v>
      </c>
      <c r="M27" s="7">
        <v>0</v>
      </c>
      <c r="N27" s="7">
        <v>0</v>
      </c>
      <c r="O27" s="7">
        <v>0</v>
      </c>
      <c r="P27" s="10">
        <v>0</v>
      </c>
      <c r="Q27" s="22">
        <v>0</v>
      </c>
      <c r="R27" s="7">
        <v>0</v>
      </c>
      <c r="S27" s="22">
        <v>0</v>
      </c>
      <c r="T27" s="43">
        <v>0</v>
      </c>
      <c r="U27" s="43">
        <v>0</v>
      </c>
      <c r="V27" s="43">
        <v>0</v>
      </c>
      <c r="W27" s="7">
        <v>0</v>
      </c>
      <c r="X27" s="10">
        <v>0</v>
      </c>
      <c r="Y27" s="22">
        <v>0</v>
      </c>
      <c r="Z27" s="7">
        <v>0</v>
      </c>
      <c r="AA27" s="7">
        <v>0</v>
      </c>
      <c r="AB27" s="7">
        <v>0</v>
      </c>
      <c r="AC27" s="10">
        <v>0</v>
      </c>
      <c r="AD27" s="22">
        <v>0</v>
      </c>
      <c r="AE27" s="7">
        <v>0</v>
      </c>
      <c r="AF27" s="7">
        <v>0</v>
      </c>
      <c r="AG27" s="7">
        <v>0</v>
      </c>
      <c r="AH27" s="10">
        <v>0</v>
      </c>
      <c r="AI27" s="7">
        <v>0</v>
      </c>
      <c r="AJ27" s="7">
        <v>0</v>
      </c>
      <c r="AK27" s="10">
        <v>0</v>
      </c>
      <c r="AL27" s="10">
        <v>0</v>
      </c>
      <c r="AM27" s="22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10">
        <v>0</v>
      </c>
      <c r="AU27" s="38">
        <v>0</v>
      </c>
      <c r="AV27" s="7">
        <v>0</v>
      </c>
      <c r="AW27" s="7">
        <v>0</v>
      </c>
      <c r="AX27" s="7">
        <v>0</v>
      </c>
      <c r="AY27" s="10">
        <v>0</v>
      </c>
      <c r="AZ27" s="21">
        <v>0</v>
      </c>
      <c r="BA27" s="10">
        <v>0</v>
      </c>
      <c r="BB27" s="9">
        <f t="shared" si="0"/>
        <v>0</v>
      </c>
    </row>
    <row r="28" spans="1:54" ht="15.75" thickBot="1" x14ac:dyDescent="0.3">
      <c r="A28" s="51"/>
      <c r="B28" s="11">
        <v>501</v>
      </c>
      <c r="C28" s="39" t="s">
        <v>73</v>
      </c>
      <c r="E28" s="7">
        <v>0</v>
      </c>
      <c r="F28" s="7">
        <v>0</v>
      </c>
      <c r="G28" s="7">
        <v>0</v>
      </c>
      <c r="H28" s="10">
        <v>0</v>
      </c>
      <c r="I28" s="7">
        <v>0</v>
      </c>
      <c r="J28" s="7">
        <v>0</v>
      </c>
      <c r="K28" s="7">
        <v>0</v>
      </c>
      <c r="L28" s="10">
        <v>0</v>
      </c>
      <c r="M28" s="7">
        <v>0</v>
      </c>
      <c r="N28" s="7">
        <v>0</v>
      </c>
      <c r="O28" s="7">
        <v>0</v>
      </c>
      <c r="P28" s="10">
        <v>0</v>
      </c>
      <c r="Q28" s="22">
        <v>0</v>
      </c>
      <c r="R28" s="7">
        <v>0</v>
      </c>
      <c r="S28" s="22">
        <v>0</v>
      </c>
      <c r="T28" s="43">
        <v>0</v>
      </c>
      <c r="U28" s="43">
        <v>0</v>
      </c>
      <c r="V28" s="43">
        <v>0</v>
      </c>
      <c r="W28" s="7">
        <v>0</v>
      </c>
      <c r="X28" s="10">
        <v>0</v>
      </c>
      <c r="Y28" s="22">
        <v>0</v>
      </c>
      <c r="Z28" s="7">
        <v>0</v>
      </c>
      <c r="AA28" s="7">
        <v>0</v>
      </c>
      <c r="AB28" s="7">
        <v>0</v>
      </c>
      <c r="AC28" s="10">
        <v>0</v>
      </c>
      <c r="AD28" s="22">
        <v>0</v>
      </c>
      <c r="AE28" s="7">
        <v>0</v>
      </c>
      <c r="AF28" s="7">
        <v>0</v>
      </c>
      <c r="AG28" s="7">
        <v>0</v>
      </c>
      <c r="AH28" s="10">
        <v>0</v>
      </c>
      <c r="AI28" s="7">
        <v>0</v>
      </c>
      <c r="AJ28" s="7">
        <v>0</v>
      </c>
      <c r="AK28" s="10">
        <v>0</v>
      </c>
      <c r="AL28" s="10">
        <v>0</v>
      </c>
      <c r="AM28" s="22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10">
        <v>0</v>
      </c>
      <c r="AU28" s="38">
        <v>0</v>
      </c>
      <c r="AV28" s="7">
        <v>0</v>
      </c>
      <c r="AW28" s="7">
        <v>0</v>
      </c>
      <c r="AX28" s="7">
        <v>0</v>
      </c>
      <c r="AY28" s="10">
        <v>0</v>
      </c>
      <c r="AZ28" s="21">
        <v>0</v>
      </c>
      <c r="BA28" s="10">
        <v>0</v>
      </c>
      <c r="BB28" s="9">
        <f t="shared" si="0"/>
        <v>0</v>
      </c>
    </row>
    <row r="29" spans="1:54" ht="15.75" thickBot="1" x14ac:dyDescent="0.3">
      <c r="A29" s="51"/>
      <c r="B29" s="11">
        <v>118</v>
      </c>
      <c r="C29" s="12" t="s">
        <v>37</v>
      </c>
      <c r="D29" s="6"/>
      <c r="E29" s="7">
        <v>0</v>
      </c>
      <c r="F29" s="7">
        <v>0</v>
      </c>
      <c r="G29" s="7">
        <v>0</v>
      </c>
      <c r="H29" s="10">
        <v>0</v>
      </c>
      <c r="I29" s="7">
        <v>0</v>
      </c>
      <c r="J29" s="7">
        <v>0</v>
      </c>
      <c r="K29" s="7">
        <v>0</v>
      </c>
      <c r="L29" s="10">
        <v>0</v>
      </c>
      <c r="M29" s="7">
        <v>0</v>
      </c>
      <c r="N29" s="7">
        <v>0</v>
      </c>
      <c r="O29" s="7">
        <v>0</v>
      </c>
      <c r="P29" s="10">
        <v>0</v>
      </c>
      <c r="Q29" s="22">
        <v>0</v>
      </c>
      <c r="R29" s="7">
        <v>0</v>
      </c>
      <c r="S29" s="22">
        <v>0</v>
      </c>
      <c r="T29" s="43">
        <v>0</v>
      </c>
      <c r="U29" s="43">
        <v>0</v>
      </c>
      <c r="V29" s="43">
        <v>0</v>
      </c>
      <c r="W29" s="7">
        <v>0</v>
      </c>
      <c r="X29" s="10">
        <v>0</v>
      </c>
      <c r="Y29" s="22">
        <v>0</v>
      </c>
      <c r="Z29" s="7">
        <v>0</v>
      </c>
      <c r="AA29" s="7">
        <v>0</v>
      </c>
      <c r="AB29" s="7">
        <v>0</v>
      </c>
      <c r="AC29" s="10">
        <v>0</v>
      </c>
      <c r="AD29" s="22">
        <v>0</v>
      </c>
      <c r="AE29" s="7">
        <v>0</v>
      </c>
      <c r="AF29" s="7">
        <v>0</v>
      </c>
      <c r="AG29" s="7">
        <v>0</v>
      </c>
      <c r="AH29" s="10">
        <v>0</v>
      </c>
      <c r="AI29" s="7">
        <v>0</v>
      </c>
      <c r="AJ29" s="7">
        <v>0</v>
      </c>
      <c r="AK29" s="10">
        <v>0</v>
      </c>
      <c r="AL29" s="10">
        <v>0</v>
      </c>
      <c r="AM29" s="22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10">
        <v>0</v>
      </c>
      <c r="AU29" s="38">
        <v>0</v>
      </c>
      <c r="AV29" s="7">
        <v>0</v>
      </c>
      <c r="AW29" s="7">
        <v>0</v>
      </c>
      <c r="AX29" s="7">
        <v>0</v>
      </c>
      <c r="AY29" s="10">
        <v>0</v>
      </c>
      <c r="AZ29" s="21">
        <v>0</v>
      </c>
      <c r="BA29" s="10">
        <v>0</v>
      </c>
      <c r="BB29" s="9">
        <f t="shared" si="0"/>
        <v>0</v>
      </c>
    </row>
    <row r="30" spans="1:54" ht="15.75" thickBot="1" x14ac:dyDescent="0.3">
      <c r="A30" s="51"/>
      <c r="B30" s="11">
        <v>338</v>
      </c>
      <c r="C30" s="39" t="s">
        <v>61</v>
      </c>
      <c r="E30" s="7">
        <v>0</v>
      </c>
      <c r="F30" s="7">
        <v>0</v>
      </c>
      <c r="G30" s="7">
        <v>0</v>
      </c>
      <c r="H30" s="10">
        <v>0</v>
      </c>
      <c r="I30" s="7">
        <v>0</v>
      </c>
      <c r="J30" s="7">
        <v>0</v>
      </c>
      <c r="K30" s="7">
        <v>0</v>
      </c>
      <c r="L30" s="10">
        <v>0</v>
      </c>
      <c r="M30" s="7">
        <v>0</v>
      </c>
      <c r="N30" s="7">
        <v>0</v>
      </c>
      <c r="O30" s="7">
        <v>0</v>
      </c>
      <c r="P30" s="10">
        <v>0</v>
      </c>
      <c r="Q30" s="22">
        <v>0</v>
      </c>
      <c r="R30" s="7">
        <v>0</v>
      </c>
      <c r="S30" s="22">
        <v>0</v>
      </c>
      <c r="T30" s="43">
        <v>0</v>
      </c>
      <c r="U30" s="43">
        <v>0</v>
      </c>
      <c r="V30" s="43">
        <v>0</v>
      </c>
      <c r="W30" s="7">
        <v>0</v>
      </c>
      <c r="X30" s="10">
        <v>0</v>
      </c>
      <c r="Y30" s="22">
        <v>0</v>
      </c>
      <c r="Z30" s="7">
        <v>0</v>
      </c>
      <c r="AA30" s="7">
        <v>0</v>
      </c>
      <c r="AB30" s="7">
        <v>0</v>
      </c>
      <c r="AC30" s="10">
        <v>0</v>
      </c>
      <c r="AD30" s="22">
        <v>0</v>
      </c>
      <c r="AE30" s="7">
        <v>0</v>
      </c>
      <c r="AF30" s="7">
        <v>0</v>
      </c>
      <c r="AG30" s="7">
        <v>0</v>
      </c>
      <c r="AH30" s="10">
        <v>0</v>
      </c>
      <c r="AI30" s="7">
        <v>0</v>
      </c>
      <c r="AJ30" s="7">
        <v>0</v>
      </c>
      <c r="AK30" s="10">
        <v>0</v>
      </c>
      <c r="AL30" s="10">
        <v>0</v>
      </c>
      <c r="AM30" s="22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10">
        <v>0</v>
      </c>
      <c r="AU30" s="38">
        <v>0</v>
      </c>
      <c r="AV30" s="7">
        <v>0</v>
      </c>
      <c r="AW30" s="7">
        <v>0</v>
      </c>
      <c r="AX30" s="7">
        <v>0</v>
      </c>
      <c r="AY30" s="10">
        <v>0</v>
      </c>
      <c r="AZ30" s="21">
        <v>0</v>
      </c>
      <c r="BA30" s="10">
        <v>0</v>
      </c>
      <c r="BB30" s="9">
        <f t="shared" si="0"/>
        <v>0</v>
      </c>
    </row>
    <row r="31" spans="1:54" ht="15.75" thickBot="1" x14ac:dyDescent="0.3">
      <c r="A31" s="51"/>
      <c r="B31" s="11">
        <v>917</v>
      </c>
      <c r="C31" s="12" t="s">
        <v>59</v>
      </c>
      <c r="D31" s="6"/>
      <c r="E31" s="7">
        <v>0</v>
      </c>
      <c r="F31" s="7">
        <v>0</v>
      </c>
      <c r="G31" s="7">
        <v>0</v>
      </c>
      <c r="H31" s="10">
        <v>0</v>
      </c>
      <c r="I31" s="7">
        <v>0</v>
      </c>
      <c r="J31" s="7">
        <v>0</v>
      </c>
      <c r="K31" s="7">
        <v>0</v>
      </c>
      <c r="L31" s="10">
        <v>0</v>
      </c>
      <c r="M31" s="7">
        <v>0</v>
      </c>
      <c r="N31" s="7">
        <v>0</v>
      </c>
      <c r="O31" s="7">
        <v>0</v>
      </c>
      <c r="P31" s="10">
        <v>0</v>
      </c>
      <c r="Q31" s="22">
        <v>0</v>
      </c>
      <c r="R31" s="7">
        <v>0</v>
      </c>
      <c r="S31" s="22">
        <v>0</v>
      </c>
      <c r="T31" s="43">
        <v>0</v>
      </c>
      <c r="U31" s="43">
        <v>0</v>
      </c>
      <c r="V31" s="43">
        <v>0</v>
      </c>
      <c r="W31" s="7">
        <v>0</v>
      </c>
      <c r="X31" s="10">
        <v>0</v>
      </c>
      <c r="Y31" s="22">
        <v>0</v>
      </c>
      <c r="Z31" s="7">
        <v>0</v>
      </c>
      <c r="AA31" s="7">
        <v>0</v>
      </c>
      <c r="AB31" s="7">
        <v>0</v>
      </c>
      <c r="AC31" s="10">
        <v>0</v>
      </c>
      <c r="AD31" s="22">
        <v>0</v>
      </c>
      <c r="AE31" s="7">
        <v>0</v>
      </c>
      <c r="AF31" s="7">
        <v>0</v>
      </c>
      <c r="AG31" s="7">
        <v>0</v>
      </c>
      <c r="AH31" s="10">
        <v>0</v>
      </c>
      <c r="AI31" s="7">
        <v>0</v>
      </c>
      <c r="AJ31" s="7">
        <v>0</v>
      </c>
      <c r="AK31" s="10">
        <v>0</v>
      </c>
      <c r="AL31" s="10">
        <v>0</v>
      </c>
      <c r="AM31" s="22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10">
        <v>0</v>
      </c>
      <c r="AU31" s="38">
        <v>0</v>
      </c>
      <c r="AV31" s="7">
        <v>0</v>
      </c>
      <c r="AW31" s="7">
        <v>0</v>
      </c>
      <c r="AX31" s="7">
        <v>0</v>
      </c>
      <c r="AY31" s="10">
        <v>0</v>
      </c>
      <c r="AZ31" s="21">
        <v>0</v>
      </c>
      <c r="BA31" s="10">
        <v>0</v>
      </c>
      <c r="BB31" s="9">
        <f t="shared" si="0"/>
        <v>0</v>
      </c>
    </row>
    <row r="32" spans="1:54" ht="15.75" thickBot="1" x14ac:dyDescent="0.3">
      <c r="A32" s="51"/>
      <c r="B32" s="11">
        <v>951</v>
      </c>
      <c r="C32" s="39" t="s">
        <v>47</v>
      </c>
      <c r="D32" s="6"/>
      <c r="E32" s="7">
        <v>0</v>
      </c>
      <c r="F32" s="7">
        <v>0</v>
      </c>
      <c r="G32" s="7">
        <v>0</v>
      </c>
      <c r="H32" s="10">
        <v>0</v>
      </c>
      <c r="I32" s="7">
        <v>0</v>
      </c>
      <c r="J32" s="7">
        <v>0</v>
      </c>
      <c r="K32" s="7">
        <v>0</v>
      </c>
      <c r="L32" s="10">
        <v>0</v>
      </c>
      <c r="M32" s="7">
        <v>0</v>
      </c>
      <c r="N32" s="7">
        <v>0</v>
      </c>
      <c r="O32" s="7">
        <v>0</v>
      </c>
      <c r="P32" s="10">
        <v>0</v>
      </c>
      <c r="Q32" s="22">
        <v>0</v>
      </c>
      <c r="R32" s="7">
        <v>0</v>
      </c>
      <c r="S32" s="22">
        <v>0</v>
      </c>
      <c r="T32" s="43">
        <v>0</v>
      </c>
      <c r="U32" s="43">
        <v>0</v>
      </c>
      <c r="V32" s="43">
        <v>0</v>
      </c>
      <c r="W32" s="7">
        <v>0</v>
      </c>
      <c r="X32" s="10">
        <v>0</v>
      </c>
      <c r="Y32" s="22">
        <v>0</v>
      </c>
      <c r="Z32" s="7">
        <v>0</v>
      </c>
      <c r="AA32" s="7">
        <v>0</v>
      </c>
      <c r="AB32" s="7">
        <v>0</v>
      </c>
      <c r="AC32" s="10">
        <v>0</v>
      </c>
      <c r="AD32" s="22">
        <v>0</v>
      </c>
      <c r="AE32" s="7">
        <v>0</v>
      </c>
      <c r="AF32" s="7">
        <v>0</v>
      </c>
      <c r="AG32" s="7">
        <v>0</v>
      </c>
      <c r="AH32" s="10">
        <v>0</v>
      </c>
      <c r="AI32" s="7">
        <v>0</v>
      </c>
      <c r="AJ32" s="7">
        <v>0</v>
      </c>
      <c r="AK32" s="10">
        <v>0</v>
      </c>
      <c r="AL32" s="10">
        <v>0</v>
      </c>
      <c r="AM32" s="22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10">
        <v>0</v>
      </c>
      <c r="AU32" s="38">
        <v>0</v>
      </c>
      <c r="AV32" s="7">
        <v>0</v>
      </c>
      <c r="AW32" s="7">
        <v>0</v>
      </c>
      <c r="AX32" s="7">
        <v>0</v>
      </c>
      <c r="AY32" s="10">
        <v>0</v>
      </c>
      <c r="AZ32" s="21">
        <v>0</v>
      </c>
      <c r="BA32" s="10">
        <v>0</v>
      </c>
      <c r="BB32" s="9">
        <f t="shared" si="0"/>
        <v>0</v>
      </c>
    </row>
    <row r="33" spans="1:54" ht="15.75" thickBot="1" x14ac:dyDescent="0.3">
      <c r="A33" s="51"/>
      <c r="B33" s="11">
        <v>1005</v>
      </c>
      <c r="C33" s="39" t="s">
        <v>70</v>
      </c>
      <c r="E33" s="7">
        <v>0</v>
      </c>
      <c r="F33" s="7">
        <v>0</v>
      </c>
      <c r="G33" s="7">
        <v>0</v>
      </c>
      <c r="H33" s="10">
        <v>0</v>
      </c>
      <c r="I33" s="7">
        <v>0</v>
      </c>
      <c r="J33" s="7">
        <v>0</v>
      </c>
      <c r="K33" s="7">
        <v>0</v>
      </c>
      <c r="L33" s="10">
        <v>0</v>
      </c>
      <c r="M33" s="7">
        <v>0</v>
      </c>
      <c r="N33" s="7">
        <v>0</v>
      </c>
      <c r="O33" s="7">
        <v>0</v>
      </c>
      <c r="P33" s="10">
        <v>0</v>
      </c>
      <c r="Q33" s="22">
        <v>0</v>
      </c>
      <c r="R33" s="7">
        <v>0</v>
      </c>
      <c r="S33" s="22">
        <v>0</v>
      </c>
      <c r="T33" s="43">
        <v>0</v>
      </c>
      <c r="U33" s="43">
        <v>0</v>
      </c>
      <c r="V33" s="43">
        <v>0</v>
      </c>
      <c r="W33" s="7">
        <v>0</v>
      </c>
      <c r="X33" s="10">
        <v>0</v>
      </c>
      <c r="Y33" s="22">
        <v>0</v>
      </c>
      <c r="Z33" s="7">
        <v>0</v>
      </c>
      <c r="AA33" s="7">
        <v>0</v>
      </c>
      <c r="AB33" s="7">
        <v>0</v>
      </c>
      <c r="AC33" s="10">
        <v>0</v>
      </c>
      <c r="AD33" s="22">
        <v>0</v>
      </c>
      <c r="AE33" s="7">
        <v>0</v>
      </c>
      <c r="AF33" s="7">
        <v>0</v>
      </c>
      <c r="AG33" s="7">
        <v>0</v>
      </c>
      <c r="AH33" s="10">
        <v>0</v>
      </c>
      <c r="AI33" s="7">
        <v>0</v>
      </c>
      <c r="AJ33" s="7">
        <v>0</v>
      </c>
      <c r="AK33" s="10">
        <v>0</v>
      </c>
      <c r="AL33" s="10">
        <v>0</v>
      </c>
      <c r="AM33" s="22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10">
        <v>0</v>
      </c>
      <c r="AU33" s="38">
        <v>0</v>
      </c>
      <c r="AV33" s="7">
        <v>0</v>
      </c>
      <c r="AW33" s="7">
        <v>0</v>
      </c>
      <c r="AX33" s="7">
        <v>0</v>
      </c>
      <c r="AY33" s="10">
        <v>0</v>
      </c>
      <c r="AZ33" s="21">
        <v>0</v>
      </c>
      <c r="BA33" s="10">
        <v>0</v>
      </c>
      <c r="BB33" s="9">
        <f t="shared" si="0"/>
        <v>0</v>
      </c>
    </row>
    <row r="34" spans="1:54" ht="15.75" thickBot="1" x14ac:dyDescent="0.3">
      <c r="A34" s="51"/>
      <c r="B34" s="11">
        <v>1008</v>
      </c>
      <c r="C34" s="31" t="s">
        <v>71</v>
      </c>
      <c r="D34" s="40"/>
      <c r="E34" s="7">
        <v>0</v>
      </c>
      <c r="F34" s="7">
        <v>0</v>
      </c>
      <c r="G34" s="7">
        <v>0</v>
      </c>
      <c r="H34" s="10">
        <v>0</v>
      </c>
      <c r="I34" s="7">
        <v>0</v>
      </c>
      <c r="J34" s="7">
        <v>0</v>
      </c>
      <c r="K34" s="7">
        <v>0</v>
      </c>
      <c r="L34" s="10">
        <v>0</v>
      </c>
      <c r="M34" s="7">
        <v>0</v>
      </c>
      <c r="N34" s="7">
        <v>0</v>
      </c>
      <c r="O34" s="7">
        <v>0</v>
      </c>
      <c r="P34" s="10">
        <v>0</v>
      </c>
      <c r="Q34" s="22">
        <v>0</v>
      </c>
      <c r="R34" s="7">
        <v>0</v>
      </c>
      <c r="S34" s="22">
        <v>0</v>
      </c>
      <c r="T34" s="43">
        <v>0</v>
      </c>
      <c r="U34" s="43">
        <v>0</v>
      </c>
      <c r="V34" s="43">
        <v>0</v>
      </c>
      <c r="W34" s="7">
        <v>0</v>
      </c>
      <c r="X34" s="10">
        <v>0</v>
      </c>
      <c r="Y34" s="22">
        <v>0</v>
      </c>
      <c r="Z34" s="7">
        <v>0</v>
      </c>
      <c r="AA34" s="7">
        <v>0</v>
      </c>
      <c r="AB34" s="7">
        <v>0</v>
      </c>
      <c r="AC34" s="10">
        <v>0</v>
      </c>
      <c r="AD34" s="22">
        <v>0</v>
      </c>
      <c r="AE34" s="7">
        <v>0</v>
      </c>
      <c r="AF34" s="7">
        <v>0</v>
      </c>
      <c r="AG34" s="7">
        <v>0</v>
      </c>
      <c r="AH34" s="10">
        <v>0</v>
      </c>
      <c r="AI34" s="7">
        <v>0</v>
      </c>
      <c r="AJ34" s="7">
        <v>0</v>
      </c>
      <c r="AK34" s="10">
        <v>0</v>
      </c>
      <c r="AL34" s="10">
        <v>0</v>
      </c>
      <c r="AM34" s="22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10">
        <v>0</v>
      </c>
      <c r="AU34" s="38">
        <v>0</v>
      </c>
      <c r="AV34" s="7">
        <v>0</v>
      </c>
      <c r="AW34" s="7">
        <v>0</v>
      </c>
      <c r="AX34" s="7">
        <v>0</v>
      </c>
      <c r="AY34" s="10">
        <v>0</v>
      </c>
      <c r="AZ34" s="21">
        <v>0</v>
      </c>
      <c r="BA34" s="10">
        <v>0</v>
      </c>
      <c r="BB34" s="9">
        <f t="shared" si="0"/>
        <v>0</v>
      </c>
    </row>
    <row r="35" spans="1:54" x14ac:dyDescent="0.25">
      <c r="C35" s="6" t="s">
        <v>31</v>
      </c>
      <c r="D35" s="33"/>
      <c r="E35" s="6">
        <f t="shared" ref="E35:AJ35" si="1">COUNTIF(E2:E34,"&gt;0")</f>
        <v>6</v>
      </c>
      <c r="F35" s="6">
        <f t="shared" si="1"/>
        <v>7</v>
      </c>
      <c r="G35" s="6">
        <f t="shared" si="1"/>
        <v>4</v>
      </c>
      <c r="H35" s="6">
        <f t="shared" si="1"/>
        <v>8</v>
      </c>
      <c r="I35" s="6">
        <f t="shared" si="1"/>
        <v>6</v>
      </c>
      <c r="J35" s="6">
        <f t="shared" si="1"/>
        <v>10</v>
      </c>
      <c r="K35" s="6">
        <f t="shared" si="1"/>
        <v>7</v>
      </c>
      <c r="L35" s="6">
        <f t="shared" si="1"/>
        <v>9</v>
      </c>
      <c r="M35" s="6">
        <f t="shared" si="1"/>
        <v>7</v>
      </c>
      <c r="N35" s="6">
        <f t="shared" si="1"/>
        <v>7</v>
      </c>
      <c r="O35" s="6">
        <f t="shared" si="1"/>
        <v>11</v>
      </c>
      <c r="P35" s="6">
        <f t="shared" si="1"/>
        <v>0</v>
      </c>
      <c r="Q35" s="6">
        <f t="shared" ref="Q35" si="2">COUNTIF(Q2:Q34,"&gt;0")</f>
        <v>0</v>
      </c>
      <c r="R35" s="6">
        <f t="shared" si="1"/>
        <v>0</v>
      </c>
      <c r="S35" s="6">
        <f t="shared" si="1"/>
        <v>0</v>
      </c>
      <c r="T35" s="6">
        <f t="shared" si="1"/>
        <v>0</v>
      </c>
      <c r="U35" s="6">
        <f t="shared" si="1"/>
        <v>0</v>
      </c>
      <c r="V35" s="6">
        <f t="shared" si="1"/>
        <v>0</v>
      </c>
      <c r="W35" s="6">
        <f t="shared" si="1"/>
        <v>0</v>
      </c>
      <c r="X35" s="6">
        <f t="shared" si="1"/>
        <v>0</v>
      </c>
      <c r="Y35" s="6">
        <f t="shared" si="1"/>
        <v>0</v>
      </c>
      <c r="Z35" s="6">
        <f t="shared" si="1"/>
        <v>0</v>
      </c>
      <c r="AA35" s="6">
        <f t="shared" si="1"/>
        <v>0</v>
      </c>
      <c r="AB35" s="6">
        <f t="shared" si="1"/>
        <v>0</v>
      </c>
      <c r="AC35" s="6">
        <f t="shared" si="1"/>
        <v>0</v>
      </c>
      <c r="AD35" s="6">
        <f t="shared" ref="AD35" si="3">COUNTIF(AD2:AD34,"&gt;0")</f>
        <v>0</v>
      </c>
      <c r="AE35" s="6">
        <f t="shared" si="1"/>
        <v>0</v>
      </c>
      <c r="AF35" s="6">
        <f t="shared" si="1"/>
        <v>0</v>
      </c>
      <c r="AG35" s="6">
        <f t="shared" si="1"/>
        <v>0</v>
      </c>
      <c r="AH35" s="6">
        <f t="shared" si="1"/>
        <v>0</v>
      </c>
      <c r="AI35" s="6">
        <f t="shared" si="1"/>
        <v>0</v>
      </c>
      <c r="AJ35" s="6">
        <f t="shared" si="1"/>
        <v>0</v>
      </c>
      <c r="AK35" s="6">
        <f t="shared" ref="AK35:BB35" si="4">COUNTIF(AK2:AK34,"&gt;0")</f>
        <v>0</v>
      </c>
      <c r="AL35" s="6">
        <f t="shared" si="4"/>
        <v>0</v>
      </c>
      <c r="AM35" s="6">
        <f t="shared" ref="AM35" si="5">COUNTIF(AM2:AM34,"&gt;0")</f>
        <v>0</v>
      </c>
      <c r="AN35" s="6">
        <f t="shared" si="4"/>
        <v>0</v>
      </c>
      <c r="AO35" s="6">
        <f t="shared" si="4"/>
        <v>0</v>
      </c>
      <c r="AP35" s="6">
        <f t="shared" si="4"/>
        <v>0</v>
      </c>
      <c r="AQ35" s="6">
        <f t="shared" si="4"/>
        <v>0</v>
      </c>
      <c r="AR35" s="6">
        <f t="shared" si="4"/>
        <v>0</v>
      </c>
      <c r="AS35" s="6">
        <f t="shared" si="4"/>
        <v>0</v>
      </c>
      <c r="AT35" s="6">
        <f t="shared" si="4"/>
        <v>0</v>
      </c>
      <c r="AU35" s="6">
        <f t="shared" si="4"/>
        <v>0</v>
      </c>
      <c r="AV35" s="6">
        <f t="shared" si="4"/>
        <v>0</v>
      </c>
      <c r="AW35" s="6">
        <f t="shared" si="4"/>
        <v>0</v>
      </c>
      <c r="AX35" s="6">
        <f t="shared" si="4"/>
        <v>0</v>
      </c>
      <c r="AY35" s="6">
        <f t="shared" ref="AY35" si="6">COUNTIF(AY2:AY34,"&gt;0")</f>
        <v>0</v>
      </c>
      <c r="AZ35" s="6">
        <f t="shared" si="4"/>
        <v>0</v>
      </c>
      <c r="BA35" s="6">
        <f t="shared" si="4"/>
        <v>0</v>
      </c>
      <c r="BB35" s="6">
        <f t="shared" si="4"/>
        <v>21</v>
      </c>
    </row>
  </sheetData>
  <sortState ref="B2:BB34">
    <sortCondition descending="1" ref="BB2:BB34"/>
  </sortState>
  <mergeCells count="1">
    <mergeCell ref="A2:A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S23" sqref="S23"/>
    </sheetView>
  </sheetViews>
  <sheetFormatPr defaultRowHeight="15" x14ac:dyDescent="0.25"/>
  <cols>
    <col min="3" max="3" width="20" customWidth="1"/>
    <col min="4" max="4" width="2.85546875" customWidth="1"/>
    <col min="5" max="15" width="9.140625" customWidth="1"/>
  </cols>
  <sheetData>
    <row r="1" spans="1:16" ht="54" thickBot="1" x14ac:dyDescent="0.3">
      <c r="A1" s="1"/>
      <c r="B1" s="2" t="s">
        <v>1</v>
      </c>
      <c r="C1" s="2" t="s">
        <v>0</v>
      </c>
      <c r="D1" s="1"/>
      <c r="E1" s="3">
        <v>43485</v>
      </c>
      <c r="F1" s="3">
        <v>43520</v>
      </c>
      <c r="G1" s="3">
        <v>43547</v>
      </c>
      <c r="H1" s="3">
        <v>43575</v>
      </c>
      <c r="I1" s="20">
        <v>43603</v>
      </c>
      <c r="J1" s="3">
        <v>43638</v>
      </c>
      <c r="K1" s="3">
        <v>43666</v>
      </c>
      <c r="L1" s="3">
        <v>43336</v>
      </c>
      <c r="M1" s="3">
        <v>43729</v>
      </c>
      <c r="N1" s="3">
        <v>43757</v>
      </c>
      <c r="O1" s="3">
        <v>43785</v>
      </c>
      <c r="P1" s="5"/>
    </row>
    <row r="2" spans="1:16" ht="15.75" thickBot="1" x14ac:dyDescent="0.3">
      <c r="A2" s="51" t="s">
        <v>27</v>
      </c>
      <c r="B2" s="18">
        <v>117</v>
      </c>
      <c r="C2" s="19" t="s">
        <v>44</v>
      </c>
      <c r="D2" s="17"/>
      <c r="E2" s="7">
        <v>45</v>
      </c>
      <c r="F2" s="7">
        <v>45</v>
      </c>
      <c r="G2" s="7">
        <v>0</v>
      </c>
      <c r="H2" s="43">
        <v>0</v>
      </c>
      <c r="I2" s="10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9">
        <f t="shared" ref="P2:P38" si="0">SUM(E2:O2)</f>
        <v>90</v>
      </c>
    </row>
    <row r="3" spans="1:16" ht="15.75" thickBot="1" x14ac:dyDescent="0.3">
      <c r="A3" s="51"/>
      <c r="B3" s="11">
        <v>13</v>
      </c>
      <c r="C3" s="12" t="s">
        <v>2</v>
      </c>
      <c r="D3" s="6"/>
      <c r="E3" s="7">
        <v>40</v>
      </c>
      <c r="F3" s="7">
        <v>34</v>
      </c>
      <c r="G3" s="7">
        <v>0</v>
      </c>
      <c r="H3" s="43">
        <v>0</v>
      </c>
      <c r="I3" s="10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9">
        <f t="shared" si="0"/>
        <v>74</v>
      </c>
    </row>
    <row r="4" spans="1:16" ht="15.75" thickBot="1" x14ac:dyDescent="0.3">
      <c r="A4" s="51"/>
      <c r="B4" s="11">
        <v>58</v>
      </c>
      <c r="C4" s="12" t="s">
        <v>55</v>
      </c>
      <c r="D4" s="6"/>
      <c r="E4" s="7">
        <v>38</v>
      </c>
      <c r="F4" s="7">
        <v>36</v>
      </c>
      <c r="G4" s="7">
        <v>0</v>
      </c>
      <c r="H4" s="43">
        <v>0</v>
      </c>
      <c r="I4" s="10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9">
        <f t="shared" si="0"/>
        <v>74</v>
      </c>
    </row>
    <row r="5" spans="1:16" ht="15.75" thickBot="1" x14ac:dyDescent="0.3">
      <c r="A5" s="51"/>
      <c r="B5" s="11">
        <v>338</v>
      </c>
      <c r="C5" s="31" t="s">
        <v>60</v>
      </c>
      <c r="D5" s="6"/>
      <c r="E5" s="7">
        <v>33</v>
      </c>
      <c r="F5" s="7">
        <v>27</v>
      </c>
      <c r="G5" s="7">
        <v>0</v>
      </c>
      <c r="H5" s="43">
        <v>0</v>
      </c>
      <c r="I5" s="10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9">
        <f t="shared" si="0"/>
        <v>60</v>
      </c>
    </row>
    <row r="6" spans="1:16" ht="15.75" thickBot="1" x14ac:dyDescent="0.3">
      <c r="A6" s="51"/>
      <c r="B6" s="26">
        <v>226</v>
      </c>
      <c r="C6" s="46" t="s">
        <v>53</v>
      </c>
      <c r="D6" s="40"/>
      <c r="E6" s="7">
        <v>28</v>
      </c>
      <c r="F6" s="7">
        <v>30</v>
      </c>
      <c r="G6" s="7">
        <v>0</v>
      </c>
      <c r="H6" s="43">
        <v>0</v>
      </c>
      <c r="I6" s="10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9">
        <f t="shared" si="0"/>
        <v>58</v>
      </c>
    </row>
    <row r="7" spans="1:16" ht="15.75" thickBot="1" x14ac:dyDescent="0.3">
      <c r="A7" s="51"/>
      <c r="B7" s="27">
        <v>817</v>
      </c>
      <c r="C7" s="32" t="s">
        <v>45</v>
      </c>
      <c r="D7" s="6"/>
      <c r="E7" s="7">
        <v>15</v>
      </c>
      <c r="F7" s="7">
        <v>42</v>
      </c>
      <c r="G7" s="7">
        <v>0</v>
      </c>
      <c r="H7" s="43">
        <v>0</v>
      </c>
      <c r="I7" s="10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9">
        <f t="shared" si="0"/>
        <v>57</v>
      </c>
    </row>
    <row r="8" spans="1:16" ht="15.75" thickBot="1" x14ac:dyDescent="0.3">
      <c r="A8" s="51"/>
      <c r="B8" s="27">
        <v>73</v>
      </c>
      <c r="C8" s="28" t="s">
        <v>33</v>
      </c>
      <c r="D8" s="41"/>
      <c r="E8" s="7">
        <v>29</v>
      </c>
      <c r="F8" s="7">
        <v>11</v>
      </c>
      <c r="G8" s="7">
        <v>0</v>
      </c>
      <c r="H8" s="43">
        <v>0</v>
      </c>
      <c r="I8" s="10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9">
        <f t="shared" si="0"/>
        <v>40</v>
      </c>
    </row>
    <row r="9" spans="1:16" ht="15.75" thickBot="1" x14ac:dyDescent="0.3">
      <c r="A9" s="51"/>
      <c r="B9" s="27">
        <v>247</v>
      </c>
      <c r="C9" s="32" t="s">
        <v>29</v>
      </c>
      <c r="D9" s="6"/>
      <c r="E9" s="7">
        <v>22</v>
      </c>
      <c r="F9" s="7">
        <v>18</v>
      </c>
      <c r="G9" s="7">
        <v>0</v>
      </c>
      <c r="H9" s="43">
        <v>0</v>
      </c>
      <c r="I9" s="10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9">
        <f t="shared" si="0"/>
        <v>40</v>
      </c>
    </row>
    <row r="10" spans="1:16" ht="15.75" thickBot="1" x14ac:dyDescent="0.3">
      <c r="A10" s="51"/>
      <c r="B10" s="27">
        <v>501</v>
      </c>
      <c r="C10" s="32" t="s">
        <v>73</v>
      </c>
      <c r="D10" s="6"/>
      <c r="E10" s="7">
        <v>23</v>
      </c>
      <c r="F10" s="7">
        <v>15</v>
      </c>
      <c r="G10" s="7">
        <v>0</v>
      </c>
      <c r="H10" s="43">
        <v>0</v>
      </c>
      <c r="I10" s="10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f t="shared" si="0"/>
        <v>38</v>
      </c>
    </row>
    <row r="11" spans="1:16" ht="15.75" thickBot="1" x14ac:dyDescent="0.3">
      <c r="A11" s="51"/>
      <c r="B11" s="27">
        <v>21</v>
      </c>
      <c r="C11" s="32" t="s">
        <v>42</v>
      </c>
      <c r="D11" s="6"/>
      <c r="E11" s="7">
        <v>18</v>
      </c>
      <c r="F11" s="7">
        <v>14</v>
      </c>
      <c r="G11" s="7">
        <v>0</v>
      </c>
      <c r="H11" s="43">
        <v>0</v>
      </c>
      <c r="I11" s="10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9">
        <f t="shared" si="0"/>
        <v>32</v>
      </c>
    </row>
    <row r="12" spans="1:16" ht="15.75" thickBot="1" x14ac:dyDescent="0.3">
      <c r="A12" s="51"/>
      <c r="B12" s="27">
        <v>197</v>
      </c>
      <c r="C12" s="32" t="s">
        <v>38</v>
      </c>
      <c r="D12" s="41"/>
      <c r="E12" s="7">
        <v>12</v>
      </c>
      <c r="F12" s="7">
        <v>19</v>
      </c>
      <c r="G12" s="7">
        <v>0</v>
      </c>
      <c r="H12" s="43">
        <v>0</v>
      </c>
      <c r="I12" s="10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9">
        <f t="shared" si="0"/>
        <v>31</v>
      </c>
    </row>
    <row r="13" spans="1:16" ht="15.75" thickBot="1" x14ac:dyDescent="0.3">
      <c r="A13" s="51"/>
      <c r="B13" s="27">
        <v>109</v>
      </c>
      <c r="C13" s="28" t="s">
        <v>65</v>
      </c>
      <c r="E13" s="7">
        <v>0</v>
      </c>
      <c r="F13" s="7">
        <v>31</v>
      </c>
      <c r="G13" s="7">
        <v>0</v>
      </c>
      <c r="H13" s="43">
        <v>0</v>
      </c>
      <c r="I13" s="10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>
        <f t="shared" si="0"/>
        <v>31</v>
      </c>
    </row>
    <row r="14" spans="1:16" ht="15.75" thickBot="1" x14ac:dyDescent="0.3">
      <c r="A14" s="51"/>
      <c r="B14" s="27">
        <v>139</v>
      </c>
      <c r="C14" s="32" t="s">
        <v>28</v>
      </c>
      <c r="D14" s="41"/>
      <c r="E14" s="7">
        <v>28</v>
      </c>
      <c r="F14" s="7">
        <v>0</v>
      </c>
      <c r="G14" s="7">
        <v>0</v>
      </c>
      <c r="H14" s="43">
        <v>0</v>
      </c>
      <c r="I14" s="10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9">
        <f t="shared" si="0"/>
        <v>28</v>
      </c>
    </row>
    <row r="15" spans="1:16" ht="15.75" thickBot="1" x14ac:dyDescent="0.3">
      <c r="A15" s="51"/>
      <c r="B15" s="27">
        <v>559</v>
      </c>
      <c r="C15" s="32" t="s">
        <v>54</v>
      </c>
      <c r="D15" s="6"/>
      <c r="E15" s="7">
        <v>8</v>
      </c>
      <c r="F15" s="7">
        <v>16</v>
      </c>
      <c r="G15" s="7">
        <v>0</v>
      </c>
      <c r="H15" s="43">
        <v>0</v>
      </c>
      <c r="I15" s="10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f t="shared" si="0"/>
        <v>24</v>
      </c>
    </row>
    <row r="16" spans="1:16" ht="15.75" thickBot="1" x14ac:dyDescent="0.3">
      <c r="A16" s="51"/>
      <c r="B16" s="27">
        <v>347</v>
      </c>
      <c r="C16" s="28" t="s">
        <v>30</v>
      </c>
      <c r="D16" s="6"/>
      <c r="E16" s="7">
        <v>0</v>
      </c>
      <c r="F16" s="7">
        <v>18</v>
      </c>
      <c r="G16" s="7">
        <v>0</v>
      </c>
      <c r="H16" s="43">
        <v>0</v>
      </c>
      <c r="I16" s="10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>
        <f t="shared" si="0"/>
        <v>18</v>
      </c>
    </row>
    <row r="17" spans="1:16" ht="15.75" thickBot="1" x14ac:dyDescent="0.3">
      <c r="A17" s="51"/>
      <c r="B17" s="11">
        <v>154</v>
      </c>
      <c r="C17" s="39" t="s">
        <v>56</v>
      </c>
      <c r="E17" s="7">
        <v>15</v>
      </c>
      <c r="F17" s="7">
        <v>0</v>
      </c>
      <c r="G17" s="7">
        <v>0</v>
      </c>
      <c r="H17" s="43">
        <v>0</v>
      </c>
      <c r="I17" s="10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f t="shared" si="0"/>
        <v>15</v>
      </c>
    </row>
    <row r="18" spans="1:16" ht="15.75" thickBot="1" x14ac:dyDescent="0.3">
      <c r="A18" s="51"/>
      <c r="B18" s="11">
        <v>1019</v>
      </c>
      <c r="C18" s="39" t="s">
        <v>82</v>
      </c>
      <c r="E18" s="7">
        <v>15</v>
      </c>
      <c r="F18" s="7">
        <v>0</v>
      </c>
      <c r="G18" s="7">
        <v>0</v>
      </c>
      <c r="H18" s="43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f t="shared" si="0"/>
        <v>15</v>
      </c>
    </row>
    <row r="19" spans="1:16" ht="15.75" thickBot="1" x14ac:dyDescent="0.3">
      <c r="A19" s="51"/>
      <c r="B19" s="11">
        <v>1022</v>
      </c>
      <c r="C19" s="12" t="s">
        <v>85</v>
      </c>
      <c r="D19" s="41"/>
      <c r="E19" s="7">
        <v>0</v>
      </c>
      <c r="F19" s="7">
        <v>9</v>
      </c>
      <c r="G19" s="7">
        <v>0</v>
      </c>
      <c r="H19" s="43">
        <v>0</v>
      </c>
      <c r="I19" s="10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9</v>
      </c>
    </row>
    <row r="20" spans="1:16" ht="15.75" thickBot="1" x14ac:dyDescent="0.3">
      <c r="A20" s="51"/>
      <c r="B20" s="11">
        <v>151</v>
      </c>
      <c r="C20" s="12" t="s">
        <v>76</v>
      </c>
      <c r="D20" s="6"/>
      <c r="E20" s="7">
        <v>0</v>
      </c>
      <c r="F20" s="7">
        <v>9</v>
      </c>
      <c r="G20" s="7">
        <v>0</v>
      </c>
      <c r="H20" s="43">
        <v>0</v>
      </c>
      <c r="I20" s="10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>
        <f t="shared" si="0"/>
        <v>9</v>
      </c>
    </row>
    <row r="21" spans="1:16" ht="15.75" thickBot="1" x14ac:dyDescent="0.3">
      <c r="A21" s="51"/>
      <c r="B21" s="11">
        <v>447</v>
      </c>
      <c r="C21" s="35" t="s">
        <v>78</v>
      </c>
      <c r="D21" s="6"/>
      <c r="E21" s="7">
        <v>0</v>
      </c>
      <c r="F21" s="7">
        <v>7</v>
      </c>
      <c r="G21" s="7">
        <v>0</v>
      </c>
      <c r="H21" s="43">
        <v>0</v>
      </c>
      <c r="I21" s="10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0"/>
        <v>7</v>
      </c>
    </row>
    <row r="22" spans="1:16" ht="15.75" thickBot="1" x14ac:dyDescent="0.3">
      <c r="A22" s="51"/>
      <c r="B22" s="11">
        <v>297</v>
      </c>
      <c r="C22" s="12" t="s">
        <v>49</v>
      </c>
      <c r="D22" s="40"/>
      <c r="E22" s="7">
        <v>0</v>
      </c>
      <c r="F22" s="7">
        <v>6</v>
      </c>
      <c r="G22" s="7">
        <v>0</v>
      </c>
      <c r="H22" s="43">
        <v>0</v>
      </c>
      <c r="I22" s="10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f t="shared" si="0"/>
        <v>6</v>
      </c>
    </row>
    <row r="23" spans="1:16" ht="15.75" thickBot="1" x14ac:dyDescent="0.3">
      <c r="A23" s="51"/>
      <c r="B23" s="11">
        <v>121</v>
      </c>
      <c r="C23" s="12" t="s">
        <v>63</v>
      </c>
      <c r="E23" s="7">
        <v>0</v>
      </c>
      <c r="F23" s="7">
        <v>0</v>
      </c>
      <c r="G23" s="7">
        <v>0</v>
      </c>
      <c r="H23" s="43">
        <v>0</v>
      </c>
      <c r="I23" s="10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9">
        <f t="shared" si="0"/>
        <v>0</v>
      </c>
    </row>
    <row r="24" spans="1:16" ht="15.75" thickBot="1" x14ac:dyDescent="0.3">
      <c r="A24" s="51"/>
      <c r="B24" s="11">
        <v>150</v>
      </c>
      <c r="C24" s="12" t="s">
        <v>46</v>
      </c>
      <c r="D24" s="6"/>
      <c r="E24" s="7">
        <v>0</v>
      </c>
      <c r="F24" s="7">
        <v>0</v>
      </c>
      <c r="G24" s="7">
        <v>0</v>
      </c>
      <c r="H24" s="43">
        <v>0</v>
      </c>
      <c r="I24" s="10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>
        <f t="shared" si="0"/>
        <v>0</v>
      </c>
    </row>
    <row r="25" spans="1:16" ht="15.75" thickBot="1" x14ac:dyDescent="0.3">
      <c r="A25" s="51"/>
      <c r="B25" s="11">
        <v>276</v>
      </c>
      <c r="C25" s="39" t="s">
        <v>34</v>
      </c>
      <c r="D25" s="6"/>
      <c r="E25" s="7">
        <v>0</v>
      </c>
      <c r="F25" s="7">
        <v>0</v>
      </c>
      <c r="G25" s="7">
        <v>0</v>
      </c>
      <c r="H25" s="43">
        <v>0</v>
      </c>
      <c r="I25" s="10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9">
        <f t="shared" si="0"/>
        <v>0</v>
      </c>
    </row>
    <row r="26" spans="1:16" ht="15.75" thickBot="1" x14ac:dyDescent="0.3">
      <c r="A26" s="51"/>
      <c r="B26" s="11">
        <v>85</v>
      </c>
      <c r="C26" s="12" t="s">
        <v>39</v>
      </c>
      <c r="D26" s="6"/>
      <c r="E26" s="7">
        <v>0</v>
      </c>
      <c r="F26" s="7">
        <v>0</v>
      </c>
      <c r="G26" s="7">
        <v>0</v>
      </c>
      <c r="H26" s="43">
        <v>0</v>
      </c>
      <c r="I26" s="10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0"/>
        <v>0</v>
      </c>
    </row>
    <row r="27" spans="1:16" ht="15.75" thickBot="1" x14ac:dyDescent="0.3">
      <c r="A27" s="51"/>
      <c r="B27" s="11">
        <v>811</v>
      </c>
      <c r="C27" s="12" t="s">
        <v>36</v>
      </c>
      <c r="E27" s="7">
        <v>0</v>
      </c>
      <c r="F27" s="7">
        <v>0</v>
      </c>
      <c r="G27" s="7">
        <v>0</v>
      </c>
      <c r="H27" s="43">
        <v>0</v>
      </c>
      <c r="I27" s="10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9">
        <f t="shared" si="0"/>
        <v>0</v>
      </c>
    </row>
    <row r="28" spans="1:16" ht="15.75" thickBot="1" x14ac:dyDescent="0.3">
      <c r="A28" s="51"/>
      <c r="B28" s="11">
        <v>555</v>
      </c>
      <c r="C28" s="31" t="s">
        <v>69</v>
      </c>
      <c r="D28" s="40"/>
      <c r="E28" s="7">
        <v>0</v>
      </c>
      <c r="F28" s="7">
        <v>0</v>
      </c>
      <c r="G28" s="7">
        <v>0</v>
      </c>
      <c r="H28" s="43">
        <v>0</v>
      </c>
      <c r="I28" s="10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9">
        <f t="shared" si="0"/>
        <v>0</v>
      </c>
    </row>
    <row r="29" spans="1:16" ht="15.75" thickBot="1" x14ac:dyDescent="0.3">
      <c r="A29" s="51"/>
      <c r="B29" s="11">
        <v>118</v>
      </c>
      <c r="C29" s="12" t="s">
        <v>37</v>
      </c>
      <c r="D29" s="6"/>
      <c r="E29" s="7">
        <v>0</v>
      </c>
      <c r="F29" s="7">
        <v>0</v>
      </c>
      <c r="G29" s="7">
        <v>0</v>
      </c>
      <c r="H29" s="43">
        <v>0</v>
      </c>
      <c r="I29" s="10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f t="shared" si="0"/>
        <v>0</v>
      </c>
    </row>
    <row r="30" spans="1:16" ht="15.75" thickBot="1" x14ac:dyDescent="0.3">
      <c r="A30" s="51"/>
      <c r="B30" s="11">
        <v>81</v>
      </c>
      <c r="C30" s="12" t="s">
        <v>57</v>
      </c>
      <c r="D30" s="6"/>
      <c r="E30" s="7">
        <v>0</v>
      </c>
      <c r="F30" s="7">
        <v>0</v>
      </c>
      <c r="G30" s="7">
        <v>0</v>
      </c>
      <c r="H30" s="43">
        <v>0</v>
      </c>
      <c r="I30" s="10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9">
        <f t="shared" si="0"/>
        <v>0</v>
      </c>
    </row>
    <row r="31" spans="1:16" ht="15.75" thickBot="1" x14ac:dyDescent="0.3">
      <c r="A31" s="51"/>
      <c r="B31" s="11">
        <v>107</v>
      </c>
      <c r="C31" s="35" t="s">
        <v>43</v>
      </c>
      <c r="E31" s="7">
        <v>0</v>
      </c>
      <c r="F31" s="7">
        <v>0</v>
      </c>
      <c r="G31" s="7">
        <v>0</v>
      </c>
      <c r="H31" s="43">
        <v>0</v>
      </c>
      <c r="I31" s="10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9">
        <f t="shared" si="0"/>
        <v>0</v>
      </c>
    </row>
    <row r="32" spans="1:16" ht="15.75" thickBot="1" x14ac:dyDescent="0.3">
      <c r="A32" s="51"/>
      <c r="B32" s="11">
        <v>137</v>
      </c>
      <c r="C32" s="37" t="s">
        <v>62</v>
      </c>
      <c r="E32" s="7">
        <v>0</v>
      </c>
      <c r="F32" s="7">
        <v>0</v>
      </c>
      <c r="G32" s="7">
        <v>0</v>
      </c>
      <c r="H32" s="43">
        <v>0</v>
      </c>
      <c r="I32" s="10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9">
        <f t="shared" si="0"/>
        <v>0</v>
      </c>
    </row>
    <row r="33" spans="1:16" ht="15.75" thickBot="1" x14ac:dyDescent="0.3">
      <c r="A33" s="51"/>
      <c r="B33" s="27">
        <v>100</v>
      </c>
      <c r="C33" s="32" t="s">
        <v>35</v>
      </c>
      <c r="D33" s="6"/>
      <c r="E33" s="7">
        <v>0</v>
      </c>
      <c r="F33" s="7">
        <v>0</v>
      </c>
      <c r="G33" s="7">
        <v>0</v>
      </c>
      <c r="H33" s="43">
        <v>0</v>
      </c>
      <c r="I33" s="10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f t="shared" si="0"/>
        <v>0</v>
      </c>
    </row>
    <row r="34" spans="1:16" ht="15.75" thickBot="1" x14ac:dyDescent="0.3">
      <c r="A34" s="51"/>
      <c r="B34" s="11">
        <v>1014</v>
      </c>
      <c r="C34" s="12" t="s">
        <v>77</v>
      </c>
      <c r="D34" s="6"/>
      <c r="E34" s="7">
        <v>0</v>
      </c>
      <c r="F34" s="7">
        <v>0</v>
      </c>
      <c r="G34" s="7">
        <v>0</v>
      </c>
      <c r="H34" s="43">
        <v>0</v>
      </c>
      <c r="I34" s="10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 t="shared" si="0"/>
        <v>0</v>
      </c>
    </row>
    <row r="35" spans="1:16" ht="15.75" thickBot="1" x14ac:dyDescent="0.3">
      <c r="A35" s="51"/>
      <c r="B35" s="11">
        <v>120</v>
      </c>
      <c r="C35" s="12" t="s">
        <v>67</v>
      </c>
      <c r="D35" s="6"/>
      <c r="E35" s="7">
        <v>0</v>
      </c>
      <c r="F35" s="7">
        <v>0</v>
      </c>
      <c r="G35" s="7">
        <v>0</v>
      </c>
      <c r="H35" s="43">
        <v>0</v>
      </c>
      <c r="I35" s="10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9">
        <f t="shared" si="0"/>
        <v>0</v>
      </c>
    </row>
    <row r="36" spans="1:16" ht="15.75" thickBot="1" x14ac:dyDescent="0.3">
      <c r="A36" s="51"/>
      <c r="B36" s="11">
        <v>165</v>
      </c>
      <c r="C36" s="12" t="s">
        <v>48</v>
      </c>
      <c r="D36" s="6"/>
      <c r="E36" s="7">
        <v>0</v>
      </c>
      <c r="F36" s="7">
        <v>0</v>
      </c>
      <c r="G36" s="7">
        <v>0</v>
      </c>
      <c r="H36" s="43">
        <v>0</v>
      </c>
      <c r="I36" s="10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9">
        <f t="shared" si="0"/>
        <v>0</v>
      </c>
    </row>
    <row r="37" spans="1:16" ht="15.75" thickBot="1" x14ac:dyDescent="0.3">
      <c r="A37" s="51"/>
      <c r="B37" s="11">
        <v>951</v>
      </c>
      <c r="C37" s="39" t="s">
        <v>47</v>
      </c>
      <c r="E37" s="7">
        <v>0</v>
      </c>
      <c r="F37" s="7">
        <v>0</v>
      </c>
      <c r="G37" s="7">
        <v>0</v>
      </c>
      <c r="H37" s="43">
        <v>0</v>
      </c>
      <c r="I37" s="10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9">
        <f t="shared" si="0"/>
        <v>0</v>
      </c>
    </row>
    <row r="38" spans="1:16" ht="15.75" thickBot="1" x14ac:dyDescent="0.3">
      <c r="A38" s="51"/>
      <c r="B38" s="11">
        <v>212</v>
      </c>
      <c r="C38" s="31" t="s">
        <v>51</v>
      </c>
      <c r="E38" s="7">
        <v>0</v>
      </c>
      <c r="F38" s="7">
        <v>0</v>
      </c>
      <c r="G38" s="7">
        <v>0</v>
      </c>
      <c r="H38" s="43">
        <v>0</v>
      </c>
      <c r="I38" s="10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9">
        <f t="shared" si="0"/>
        <v>0</v>
      </c>
    </row>
    <row r="39" spans="1:16" x14ac:dyDescent="0.25">
      <c r="C39" s="6" t="s">
        <v>31</v>
      </c>
      <c r="D39" s="33"/>
      <c r="E39" s="6">
        <f t="shared" ref="E39:P39" si="1">COUNTIF(E2:E38,"&gt;0")</f>
        <v>15</v>
      </c>
      <c r="F39" s="6">
        <f t="shared" si="1"/>
        <v>18</v>
      </c>
      <c r="G39" s="6">
        <f t="shared" si="1"/>
        <v>0</v>
      </c>
      <c r="H39" s="6">
        <f t="shared" si="1"/>
        <v>0</v>
      </c>
      <c r="I39" s="6">
        <f t="shared" si="1"/>
        <v>0</v>
      </c>
      <c r="J39" s="6">
        <f t="shared" si="1"/>
        <v>0</v>
      </c>
      <c r="K39" s="6">
        <f t="shared" si="1"/>
        <v>0</v>
      </c>
      <c r="L39" s="6">
        <f t="shared" si="1"/>
        <v>0</v>
      </c>
      <c r="M39" s="6">
        <f t="shared" si="1"/>
        <v>0</v>
      </c>
      <c r="N39" s="6">
        <f t="shared" si="1"/>
        <v>0</v>
      </c>
      <c r="O39" s="6">
        <f t="shared" si="1"/>
        <v>0</v>
      </c>
      <c r="P39" s="6">
        <f t="shared" si="1"/>
        <v>21</v>
      </c>
    </row>
  </sheetData>
  <sortState ref="B2:P38">
    <sortCondition descending="1" ref="P2:P38"/>
  </sortState>
  <mergeCells count="1">
    <mergeCell ref="A2:A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B53" sqref="B53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18">
        <v>13</v>
      </c>
      <c r="B2" s="19" t="s">
        <v>2</v>
      </c>
      <c r="C2" s="23" t="s">
        <v>50</v>
      </c>
      <c r="D2" s="23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1">
        <v>21</v>
      </c>
      <c r="B3" s="12" t="s">
        <v>42</v>
      </c>
      <c r="C3" s="8"/>
      <c r="D3" s="8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1">
        <v>24</v>
      </c>
      <c r="B4" s="12" t="s">
        <v>40</v>
      </c>
      <c r="C4" s="23" t="s">
        <v>50</v>
      </c>
      <c r="D4" s="23" t="s">
        <v>50</v>
      </c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11">
        <v>32</v>
      </c>
      <c r="B5" s="12" t="s">
        <v>58</v>
      </c>
      <c r="C5" s="8"/>
      <c r="D5" s="8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5.75" thickBot="1" x14ac:dyDescent="0.3">
      <c r="A6" s="11">
        <v>41</v>
      </c>
      <c r="B6" s="12" t="s">
        <v>52</v>
      </c>
      <c r="C6" s="8"/>
      <c r="D6" s="8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5">
      <c r="A7" s="26">
        <v>53</v>
      </c>
      <c r="B7" s="30" t="s">
        <v>68</v>
      </c>
      <c r="C7" s="8"/>
      <c r="D7" s="8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27">
        <v>58</v>
      </c>
      <c r="B8" s="32" t="s">
        <v>55</v>
      </c>
      <c r="C8" s="23"/>
      <c r="D8" s="23" t="s">
        <v>50</v>
      </c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27">
        <v>73</v>
      </c>
      <c r="B9" s="28" t="s">
        <v>33</v>
      </c>
      <c r="C9" s="24"/>
      <c r="D9" s="24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27">
        <v>80</v>
      </c>
      <c r="B10" s="32" t="s">
        <v>74</v>
      </c>
      <c r="C10" s="23"/>
      <c r="D10" s="23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27">
        <v>81</v>
      </c>
      <c r="B11" s="32" t="s">
        <v>57</v>
      </c>
      <c r="C11" s="8"/>
      <c r="D11" s="8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27">
        <v>85</v>
      </c>
      <c r="B12" s="32" t="s">
        <v>39</v>
      </c>
      <c r="C12" s="23"/>
      <c r="D12" s="23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27">
        <v>96</v>
      </c>
      <c r="B13" s="32" t="s">
        <v>66</v>
      </c>
      <c r="C13" s="29"/>
      <c r="D13" s="29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27">
        <v>100</v>
      </c>
      <c r="B14" s="32" t="s">
        <v>35</v>
      </c>
      <c r="C14" s="24"/>
      <c r="D14" s="24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27">
        <v>107</v>
      </c>
      <c r="B15" s="32" t="s">
        <v>43</v>
      </c>
      <c r="C15" s="23" t="s">
        <v>50</v>
      </c>
      <c r="D15" s="23" t="s">
        <v>50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27">
        <v>109</v>
      </c>
      <c r="B16" s="32" t="s">
        <v>65</v>
      </c>
      <c r="C16" s="23"/>
      <c r="D16" s="23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27">
        <v>117</v>
      </c>
      <c r="B17" s="32" t="s">
        <v>44</v>
      </c>
      <c r="C17" s="23" t="s">
        <v>50</v>
      </c>
      <c r="D17" s="23" t="s">
        <v>50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27">
        <v>118</v>
      </c>
      <c r="B18" s="32" t="s">
        <v>37</v>
      </c>
      <c r="C18" s="8"/>
      <c r="D18" s="8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1">
        <v>120</v>
      </c>
      <c r="B19" s="12" t="s">
        <v>67</v>
      </c>
      <c r="C19" s="8"/>
      <c r="D19" s="8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1">
        <v>121</v>
      </c>
      <c r="B20" s="12" t="s">
        <v>63</v>
      </c>
      <c r="C20" s="23" t="s">
        <v>50</v>
      </c>
      <c r="D20" s="23" t="s">
        <v>50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1">
        <v>137</v>
      </c>
      <c r="B21" s="12" t="s">
        <v>62</v>
      </c>
      <c r="C21" s="24"/>
      <c r="D21" s="24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1">
        <v>139</v>
      </c>
      <c r="B22" s="12" t="s">
        <v>28</v>
      </c>
      <c r="C22" s="23"/>
      <c r="D22" s="23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1">
        <v>150</v>
      </c>
      <c r="B23" s="12" t="s">
        <v>46</v>
      </c>
      <c r="C23" s="24"/>
      <c r="D23" s="24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1">
        <v>150</v>
      </c>
      <c r="B24" s="12" t="s">
        <v>41</v>
      </c>
      <c r="C24" s="24"/>
      <c r="D24" s="24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1">
        <v>151</v>
      </c>
      <c r="B25" s="12" t="s">
        <v>76</v>
      </c>
      <c r="C25" s="8"/>
      <c r="D25" s="8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1">
        <v>154</v>
      </c>
      <c r="B26" s="12" t="s">
        <v>56</v>
      </c>
      <c r="C26" s="24"/>
      <c r="D26" s="24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1">
        <v>165</v>
      </c>
      <c r="B27" s="12" t="s">
        <v>48</v>
      </c>
      <c r="C27" s="8"/>
      <c r="D27" s="8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1">
        <v>197</v>
      </c>
      <c r="B28" s="12" t="s">
        <v>38</v>
      </c>
      <c r="C28" s="8"/>
      <c r="D28" s="8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1">
        <v>212</v>
      </c>
      <c r="B29" s="12" t="s">
        <v>51</v>
      </c>
      <c r="C29" s="24"/>
      <c r="D29" s="24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1">
        <v>226</v>
      </c>
      <c r="B30" s="12" t="s">
        <v>53</v>
      </c>
      <c r="C30" s="8"/>
      <c r="D30" s="24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1">
        <v>247</v>
      </c>
      <c r="B31" s="36" t="s">
        <v>29</v>
      </c>
      <c r="C31" s="8"/>
      <c r="D31" s="8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11">
        <v>276</v>
      </c>
      <c r="B32" s="37" t="s">
        <v>34</v>
      </c>
      <c r="C32" s="8"/>
      <c r="D32" s="8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11">
        <v>297</v>
      </c>
      <c r="B33" s="35" t="s">
        <v>49</v>
      </c>
      <c r="C33" s="8"/>
      <c r="D33" s="8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11">
        <v>338</v>
      </c>
      <c r="B34" s="35" t="s">
        <v>61</v>
      </c>
      <c r="C34" s="23"/>
      <c r="D34" s="23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11">
        <v>347</v>
      </c>
      <c r="B35" s="31" t="s">
        <v>30</v>
      </c>
      <c r="C35" s="23"/>
      <c r="D35" s="23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s="11">
        <v>362</v>
      </c>
      <c r="B36" s="31" t="s">
        <v>32</v>
      </c>
      <c r="C36" s="24"/>
      <c r="D36" s="24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25">
      <c r="A37" s="11">
        <v>447</v>
      </c>
      <c r="B37" s="31" t="s">
        <v>78</v>
      </c>
      <c r="C37" s="8"/>
      <c r="D37" s="8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11">
        <v>501</v>
      </c>
      <c r="B38" s="12" t="s">
        <v>73</v>
      </c>
      <c r="C38" s="24"/>
      <c r="D38" s="24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s="11">
        <v>555</v>
      </c>
      <c r="B39" s="12" t="s">
        <v>64</v>
      </c>
      <c r="C39" s="23"/>
      <c r="D39" s="23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11">
        <v>559</v>
      </c>
      <c r="B40" s="12" t="s">
        <v>54</v>
      </c>
      <c r="C40" s="8"/>
      <c r="D40" s="8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11">
        <v>811</v>
      </c>
      <c r="B41" s="12" t="s">
        <v>36</v>
      </c>
      <c r="C41" s="24"/>
      <c r="D41" s="24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5">
      <c r="A42" s="11">
        <v>817</v>
      </c>
      <c r="B42" s="12" t="s">
        <v>45</v>
      </c>
      <c r="C42" s="23" t="s">
        <v>50</v>
      </c>
      <c r="D42" s="23" t="s">
        <v>50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11">
        <v>917</v>
      </c>
      <c r="B43" s="12" t="s">
        <v>59</v>
      </c>
      <c r="C43" s="29"/>
      <c r="D43" s="29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11">
        <v>951</v>
      </c>
      <c r="B44" s="39" t="s">
        <v>47</v>
      </c>
      <c r="C44" s="8"/>
      <c r="D44" s="8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11">
        <v>1005</v>
      </c>
      <c r="B45" s="12" t="s">
        <v>70</v>
      </c>
      <c r="C45" s="29"/>
      <c r="D45" s="29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5">
      <c r="A46" s="11">
        <v>1008</v>
      </c>
      <c r="B46" s="12" t="s">
        <v>71</v>
      </c>
      <c r="C46" s="29"/>
      <c r="D46" s="29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1">
        <v>1010</v>
      </c>
      <c r="B47" s="12" t="s">
        <v>72</v>
      </c>
      <c r="C47" s="29"/>
      <c r="D47" s="29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11">
        <v>1012</v>
      </c>
      <c r="B48" s="12" t="s">
        <v>75</v>
      </c>
      <c r="C48" s="29"/>
      <c r="D48" s="29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1">
        <v>1014</v>
      </c>
      <c r="B49" s="12" t="s">
        <v>77</v>
      </c>
      <c r="C49" s="29"/>
      <c r="D49" s="29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5">
      <c r="A50" s="11">
        <v>1020</v>
      </c>
      <c r="B50" s="12" t="s">
        <v>83</v>
      </c>
      <c r="C50" s="29"/>
      <c r="D50" s="29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5">
      <c r="A51" s="11">
        <v>1021</v>
      </c>
      <c r="B51" s="12" t="s">
        <v>84</v>
      </c>
      <c r="C51" s="29"/>
      <c r="D51" s="29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5">
      <c r="A52" s="11">
        <v>1022</v>
      </c>
      <c r="B52" s="12" t="s">
        <v>85</v>
      </c>
      <c r="C52" s="29"/>
      <c r="D52" s="29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5">
      <c r="A53" s="11"/>
      <c r="B53" s="12"/>
      <c r="C53" s="29"/>
      <c r="D53" s="29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5">
      <c r="A54" s="11"/>
      <c r="B54" s="12"/>
      <c r="C54" s="29"/>
      <c r="D54" s="29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5">
      <c r="A55" s="11"/>
      <c r="B55" s="12"/>
      <c r="C55" s="29"/>
      <c r="D55" s="29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ortState ref="A2:N50">
    <sortCondition ref="A2:A5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D6" sqref="D6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43836</v>
      </c>
      <c r="F1" s="3">
        <v>43843</v>
      </c>
      <c r="G1" s="3">
        <v>43850</v>
      </c>
      <c r="H1" s="4">
        <v>43857</v>
      </c>
      <c r="I1" s="5"/>
    </row>
    <row r="2" spans="1:10" ht="15.75" customHeight="1" thickBot="1" x14ac:dyDescent="0.3">
      <c r="A2" s="51" t="s">
        <v>27</v>
      </c>
      <c r="B2" s="18">
        <v>117</v>
      </c>
      <c r="C2" s="19" t="s">
        <v>44</v>
      </c>
      <c r="D2" s="16"/>
      <c r="E2" s="8">
        <v>45</v>
      </c>
      <c r="F2" s="8">
        <v>44</v>
      </c>
      <c r="G2" s="8">
        <v>45</v>
      </c>
      <c r="H2" s="10">
        <v>38</v>
      </c>
      <c r="I2" s="9">
        <f t="shared" ref="I2:I35" si="0">SUM(LARGE(E2:H2,1)+LARGE(E2:H2,2)+LARGE(E2:H2,3))</f>
        <v>134</v>
      </c>
      <c r="J2">
        <f t="shared" ref="J2:J8" si="1">SUM(E2:H2)/180</f>
        <v>0.9555555555555556</v>
      </c>
    </row>
    <row r="3" spans="1:10" ht="15.75" thickBot="1" x14ac:dyDescent="0.3">
      <c r="A3" s="51"/>
      <c r="B3" s="11">
        <v>817</v>
      </c>
      <c r="C3" s="12" t="s">
        <v>45</v>
      </c>
      <c r="D3" s="40"/>
      <c r="E3" s="7">
        <v>37</v>
      </c>
      <c r="F3" s="7">
        <v>35</v>
      </c>
      <c r="G3" s="7">
        <v>15</v>
      </c>
      <c r="H3" s="50">
        <v>40</v>
      </c>
      <c r="I3" s="9">
        <f t="shared" si="0"/>
        <v>112</v>
      </c>
      <c r="J3">
        <f t="shared" si="1"/>
        <v>0.7055555555555556</v>
      </c>
    </row>
    <row r="4" spans="1:10" ht="15.75" thickBot="1" x14ac:dyDescent="0.3">
      <c r="A4" s="51"/>
      <c r="B4" s="11">
        <v>13</v>
      </c>
      <c r="C4" s="12" t="s">
        <v>2</v>
      </c>
      <c r="D4" s="6"/>
      <c r="E4" s="7">
        <v>39</v>
      </c>
      <c r="F4" s="7">
        <v>28</v>
      </c>
      <c r="G4" s="7">
        <v>40</v>
      </c>
      <c r="H4" s="10">
        <v>25</v>
      </c>
      <c r="I4" s="9">
        <f t="shared" si="0"/>
        <v>107</v>
      </c>
      <c r="J4">
        <f t="shared" si="1"/>
        <v>0.73333333333333328</v>
      </c>
    </row>
    <row r="5" spans="1:10" ht="15.75" thickBot="1" x14ac:dyDescent="0.3">
      <c r="A5" s="51"/>
      <c r="B5" s="11">
        <v>338</v>
      </c>
      <c r="C5" s="31" t="s">
        <v>60</v>
      </c>
      <c r="D5" s="40"/>
      <c r="E5" s="7">
        <v>30</v>
      </c>
      <c r="F5" s="7">
        <v>0</v>
      </c>
      <c r="G5" s="7">
        <v>33</v>
      </c>
      <c r="H5" s="10">
        <v>39</v>
      </c>
      <c r="I5" s="9">
        <f t="shared" si="0"/>
        <v>102</v>
      </c>
      <c r="J5">
        <f t="shared" si="1"/>
        <v>0.56666666666666665</v>
      </c>
    </row>
    <row r="6" spans="1:10" ht="15.75" thickBot="1" x14ac:dyDescent="0.3">
      <c r="A6" s="51"/>
      <c r="B6" s="26">
        <v>109</v>
      </c>
      <c r="C6" s="42" t="s">
        <v>65</v>
      </c>
      <c r="D6" s="6"/>
      <c r="E6" s="7">
        <v>33</v>
      </c>
      <c r="F6" s="7">
        <v>42</v>
      </c>
      <c r="G6" s="7">
        <v>0</v>
      </c>
      <c r="H6" s="10">
        <v>27</v>
      </c>
      <c r="I6" s="9">
        <f t="shared" si="0"/>
        <v>102</v>
      </c>
      <c r="J6">
        <f t="shared" si="1"/>
        <v>0.56666666666666665</v>
      </c>
    </row>
    <row r="7" spans="1:10" ht="15.75" thickBot="1" x14ac:dyDescent="0.3">
      <c r="A7" s="51"/>
      <c r="B7" s="27">
        <v>58</v>
      </c>
      <c r="C7" s="32" t="s">
        <v>55</v>
      </c>
      <c r="D7" s="41"/>
      <c r="E7" s="7">
        <v>0</v>
      </c>
      <c r="F7" s="7">
        <v>29</v>
      </c>
      <c r="G7" s="7">
        <v>38</v>
      </c>
      <c r="H7" s="10">
        <v>31</v>
      </c>
      <c r="I7" s="9">
        <f t="shared" si="0"/>
        <v>98</v>
      </c>
      <c r="J7">
        <f t="shared" si="1"/>
        <v>0.5444444444444444</v>
      </c>
    </row>
    <row r="8" spans="1:10" ht="15.75" thickBot="1" x14ac:dyDescent="0.3">
      <c r="A8" s="51"/>
      <c r="B8" s="27">
        <v>347</v>
      </c>
      <c r="C8" s="28" t="s">
        <v>30</v>
      </c>
      <c r="E8" s="7">
        <v>32</v>
      </c>
      <c r="F8" s="7">
        <v>33</v>
      </c>
      <c r="G8" s="7">
        <v>0</v>
      </c>
      <c r="H8" s="10">
        <v>32</v>
      </c>
      <c r="I8" s="9">
        <f t="shared" si="0"/>
        <v>97</v>
      </c>
      <c r="J8">
        <f t="shared" si="1"/>
        <v>0.53888888888888886</v>
      </c>
    </row>
    <row r="9" spans="1:10" ht="15.75" thickBot="1" x14ac:dyDescent="0.3">
      <c r="A9" s="51"/>
      <c r="B9" s="27">
        <v>154</v>
      </c>
      <c r="C9" s="34" t="s">
        <v>56</v>
      </c>
      <c r="D9" s="40"/>
      <c r="E9" s="7">
        <v>23</v>
      </c>
      <c r="F9" s="7">
        <v>32</v>
      </c>
      <c r="G9" s="7">
        <v>15</v>
      </c>
      <c r="H9" s="10">
        <v>18</v>
      </c>
      <c r="I9" s="9">
        <f t="shared" si="0"/>
        <v>73</v>
      </c>
      <c r="J9">
        <f t="shared" ref="J9:J13" si="2">SUM(E9:H9)/180</f>
        <v>0.48888888888888887</v>
      </c>
    </row>
    <row r="10" spans="1:10" ht="15.75" thickBot="1" x14ac:dyDescent="0.3">
      <c r="A10" s="51"/>
      <c r="B10" s="27">
        <v>73</v>
      </c>
      <c r="C10" s="28" t="s">
        <v>33</v>
      </c>
      <c r="D10" s="41"/>
      <c r="E10" s="7">
        <v>21</v>
      </c>
      <c r="F10" s="7">
        <v>18</v>
      </c>
      <c r="G10" s="7">
        <v>29</v>
      </c>
      <c r="H10" s="10">
        <v>0</v>
      </c>
      <c r="I10" s="9">
        <f t="shared" si="0"/>
        <v>68</v>
      </c>
      <c r="J10">
        <f t="shared" si="2"/>
        <v>0.37777777777777777</v>
      </c>
    </row>
    <row r="11" spans="1:10" ht="15.75" thickBot="1" x14ac:dyDescent="0.3">
      <c r="A11" s="51"/>
      <c r="B11" s="27">
        <v>501</v>
      </c>
      <c r="C11" s="32" t="s">
        <v>73</v>
      </c>
      <c r="D11" s="6"/>
      <c r="E11" s="7">
        <v>29</v>
      </c>
      <c r="F11" s="7">
        <v>13</v>
      </c>
      <c r="G11" s="7">
        <v>23</v>
      </c>
      <c r="H11" s="10">
        <v>0</v>
      </c>
      <c r="I11" s="9">
        <f t="shared" si="0"/>
        <v>65</v>
      </c>
      <c r="J11">
        <f t="shared" si="2"/>
        <v>0.3611111111111111</v>
      </c>
    </row>
    <row r="12" spans="1:10" ht="15.75" thickBot="1" x14ac:dyDescent="0.3">
      <c r="A12" s="51"/>
      <c r="B12" s="27">
        <v>247</v>
      </c>
      <c r="C12" s="32" t="s">
        <v>29</v>
      </c>
      <c r="D12" s="6"/>
      <c r="E12" s="7">
        <v>15</v>
      </c>
      <c r="F12" s="7">
        <v>21</v>
      </c>
      <c r="G12" s="7">
        <v>22</v>
      </c>
      <c r="H12" s="10">
        <v>17</v>
      </c>
      <c r="I12" s="9">
        <f t="shared" si="0"/>
        <v>60</v>
      </c>
      <c r="J12">
        <f t="shared" si="2"/>
        <v>0.41666666666666669</v>
      </c>
    </row>
    <row r="13" spans="1:10" ht="15.75" thickBot="1" x14ac:dyDescent="0.3">
      <c r="A13" s="51"/>
      <c r="B13" s="27">
        <v>226</v>
      </c>
      <c r="C13" s="34" t="s">
        <v>53</v>
      </c>
      <c r="D13" s="6"/>
      <c r="E13" s="7">
        <v>16</v>
      </c>
      <c r="F13" s="7">
        <v>18</v>
      </c>
      <c r="G13" s="7">
        <v>28</v>
      </c>
      <c r="H13" s="10">
        <v>12</v>
      </c>
      <c r="I13" s="9">
        <f t="shared" si="0"/>
        <v>62</v>
      </c>
      <c r="J13">
        <f t="shared" si="2"/>
        <v>0.41111111111111109</v>
      </c>
    </row>
    <row r="14" spans="1:10" ht="15.75" thickBot="1" x14ac:dyDescent="0.3">
      <c r="A14" s="51"/>
      <c r="B14" s="27">
        <v>197</v>
      </c>
      <c r="C14" s="32" t="s">
        <v>38</v>
      </c>
      <c r="D14" s="6"/>
      <c r="E14" s="7">
        <v>13</v>
      </c>
      <c r="F14" s="7">
        <v>18</v>
      </c>
      <c r="G14" s="7">
        <v>12</v>
      </c>
      <c r="H14" s="10">
        <v>18</v>
      </c>
      <c r="I14" s="9">
        <f t="shared" si="0"/>
        <v>49</v>
      </c>
      <c r="J14">
        <f t="shared" ref="J14:J29" si="3">SUM(E14:H14)/180</f>
        <v>0.33888888888888891</v>
      </c>
    </row>
    <row r="15" spans="1:10" ht="15.75" thickBot="1" x14ac:dyDescent="0.3">
      <c r="A15" s="51"/>
      <c r="B15" s="27">
        <v>447</v>
      </c>
      <c r="C15" s="32" t="s">
        <v>78</v>
      </c>
      <c r="D15" s="41"/>
      <c r="E15" s="7">
        <v>15</v>
      </c>
      <c r="F15" s="7">
        <v>15</v>
      </c>
      <c r="G15" s="7">
        <v>0</v>
      </c>
      <c r="H15" s="10">
        <v>11</v>
      </c>
      <c r="I15" s="9">
        <f t="shared" si="0"/>
        <v>41</v>
      </c>
      <c r="J15">
        <f t="shared" si="3"/>
        <v>0.22777777777777777</v>
      </c>
    </row>
    <row r="16" spans="1:10" ht="15.75" thickBot="1" x14ac:dyDescent="0.3">
      <c r="A16" s="51"/>
      <c r="B16" s="27">
        <v>21</v>
      </c>
      <c r="C16" s="32" t="s">
        <v>42</v>
      </c>
      <c r="D16" s="40"/>
      <c r="E16" s="7">
        <v>6</v>
      </c>
      <c r="F16" s="7">
        <v>7</v>
      </c>
      <c r="G16" s="7">
        <v>18</v>
      </c>
      <c r="H16" s="10">
        <v>10</v>
      </c>
      <c r="I16" s="9">
        <f t="shared" si="0"/>
        <v>35</v>
      </c>
      <c r="J16">
        <f t="shared" si="3"/>
        <v>0.22777777777777777</v>
      </c>
    </row>
    <row r="17" spans="1:10" ht="15.75" thickBot="1" x14ac:dyDescent="0.3">
      <c r="A17" s="51"/>
      <c r="B17" s="11">
        <v>150</v>
      </c>
      <c r="C17" s="12" t="s">
        <v>46</v>
      </c>
      <c r="E17" s="7">
        <v>0</v>
      </c>
      <c r="F17" s="7">
        <v>0</v>
      </c>
      <c r="G17" s="7">
        <v>0</v>
      </c>
      <c r="H17" s="10">
        <v>31</v>
      </c>
      <c r="I17" s="9">
        <f t="shared" si="0"/>
        <v>31</v>
      </c>
      <c r="J17">
        <f t="shared" si="3"/>
        <v>0.17222222222222222</v>
      </c>
    </row>
    <row r="18" spans="1:10" ht="15.75" thickBot="1" x14ac:dyDescent="0.3">
      <c r="A18" s="51"/>
      <c r="B18" s="11">
        <v>139</v>
      </c>
      <c r="C18" s="12" t="s">
        <v>28</v>
      </c>
      <c r="D18" s="6"/>
      <c r="E18" s="7">
        <v>0</v>
      </c>
      <c r="F18" s="7">
        <v>0</v>
      </c>
      <c r="G18" s="7">
        <v>28</v>
      </c>
      <c r="H18" s="10">
        <v>0</v>
      </c>
      <c r="I18" s="9">
        <f t="shared" si="0"/>
        <v>28</v>
      </c>
      <c r="J18">
        <f t="shared" si="3"/>
        <v>0.15555555555555556</v>
      </c>
    </row>
    <row r="19" spans="1:10" ht="15.75" thickBot="1" x14ac:dyDescent="0.3">
      <c r="A19" s="51"/>
      <c r="B19" s="11">
        <v>151</v>
      </c>
      <c r="C19" s="31" t="s">
        <v>76</v>
      </c>
      <c r="D19" s="6"/>
      <c r="E19" s="7">
        <v>9</v>
      </c>
      <c r="F19" s="7">
        <v>10</v>
      </c>
      <c r="G19" s="7">
        <v>0</v>
      </c>
      <c r="H19" s="10">
        <v>8</v>
      </c>
      <c r="I19" s="9">
        <f t="shared" si="0"/>
        <v>27</v>
      </c>
      <c r="J19">
        <f t="shared" si="3"/>
        <v>0.15</v>
      </c>
    </row>
    <row r="20" spans="1:10" ht="15.75" thickBot="1" x14ac:dyDescent="0.3">
      <c r="A20" s="51"/>
      <c r="B20" s="11">
        <v>1019</v>
      </c>
      <c r="C20" s="12" t="s">
        <v>82</v>
      </c>
      <c r="D20" s="41"/>
      <c r="E20" s="7">
        <v>0</v>
      </c>
      <c r="F20" s="7">
        <v>0</v>
      </c>
      <c r="G20" s="7">
        <v>15</v>
      </c>
      <c r="H20" s="10">
        <v>8</v>
      </c>
      <c r="I20" s="9">
        <f t="shared" si="0"/>
        <v>23</v>
      </c>
      <c r="J20">
        <f t="shared" si="3"/>
        <v>0.12777777777777777</v>
      </c>
    </row>
    <row r="21" spans="1:10" ht="15.75" thickBot="1" x14ac:dyDescent="0.3">
      <c r="A21" s="51"/>
      <c r="B21" s="11">
        <v>559</v>
      </c>
      <c r="C21" s="35" t="s">
        <v>54</v>
      </c>
      <c r="D21" s="6"/>
      <c r="E21" s="7">
        <v>7</v>
      </c>
      <c r="F21" s="7">
        <v>7</v>
      </c>
      <c r="G21" s="7">
        <v>8</v>
      </c>
      <c r="H21" s="10">
        <v>6</v>
      </c>
      <c r="I21" s="9">
        <f t="shared" si="0"/>
        <v>22</v>
      </c>
      <c r="J21">
        <f t="shared" si="3"/>
        <v>0.15555555555555556</v>
      </c>
    </row>
    <row r="22" spans="1:10" ht="15.75" thickBot="1" x14ac:dyDescent="0.3">
      <c r="A22" s="51"/>
      <c r="B22" s="11">
        <v>297</v>
      </c>
      <c r="C22" s="12" t="s">
        <v>49</v>
      </c>
      <c r="D22" s="40"/>
      <c r="E22" s="7">
        <v>0</v>
      </c>
      <c r="F22" s="7">
        <v>8</v>
      </c>
      <c r="G22" s="7">
        <v>0</v>
      </c>
      <c r="H22" s="10">
        <v>6</v>
      </c>
      <c r="I22" s="9">
        <f t="shared" si="0"/>
        <v>14</v>
      </c>
      <c r="J22">
        <f t="shared" si="3"/>
        <v>7.7777777777777779E-2</v>
      </c>
    </row>
    <row r="23" spans="1:10" ht="15.75" thickBot="1" x14ac:dyDescent="0.3">
      <c r="A23" s="51"/>
      <c r="B23" s="11">
        <v>362</v>
      </c>
      <c r="C23" s="31" t="s">
        <v>32</v>
      </c>
      <c r="D23" s="41"/>
      <c r="E23" s="7">
        <v>0</v>
      </c>
      <c r="F23" s="7">
        <v>0</v>
      </c>
      <c r="G23" s="7">
        <v>0</v>
      </c>
      <c r="H23" s="10">
        <v>14</v>
      </c>
      <c r="I23" s="9">
        <f t="shared" si="0"/>
        <v>14</v>
      </c>
      <c r="J23">
        <f t="shared" si="3"/>
        <v>7.7777777777777779E-2</v>
      </c>
    </row>
    <row r="24" spans="1:10" ht="15.75" thickBot="1" x14ac:dyDescent="0.3">
      <c r="A24" s="51"/>
      <c r="B24" s="11">
        <v>190</v>
      </c>
      <c r="C24" s="12" t="s">
        <v>80</v>
      </c>
      <c r="D24" s="6"/>
      <c r="E24" s="7">
        <v>8</v>
      </c>
      <c r="F24" s="7">
        <v>0</v>
      </c>
      <c r="G24" s="7">
        <v>0</v>
      </c>
      <c r="H24" s="10">
        <v>0</v>
      </c>
      <c r="I24" s="9">
        <f t="shared" si="0"/>
        <v>8</v>
      </c>
      <c r="J24">
        <f t="shared" si="3"/>
        <v>4.4444444444444446E-2</v>
      </c>
    </row>
    <row r="25" spans="1:10" ht="15.75" thickBot="1" x14ac:dyDescent="0.3">
      <c r="A25" s="51"/>
      <c r="B25" s="11">
        <v>121</v>
      </c>
      <c r="C25" s="12" t="s">
        <v>63</v>
      </c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3"/>
        <v>0</v>
      </c>
    </row>
    <row r="26" spans="1:10" ht="15.75" thickBot="1" x14ac:dyDescent="0.3">
      <c r="A26" s="51"/>
      <c r="B26" s="11">
        <v>85</v>
      </c>
      <c r="C26" s="12" t="s">
        <v>39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3"/>
        <v>0</v>
      </c>
    </row>
    <row r="27" spans="1:10" ht="15.75" thickBot="1" x14ac:dyDescent="0.3">
      <c r="A27" s="51"/>
      <c r="B27" s="11">
        <v>276</v>
      </c>
      <c r="C27" s="39" t="s">
        <v>34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3"/>
        <v>0</v>
      </c>
    </row>
    <row r="28" spans="1:10" ht="15.75" thickBot="1" x14ac:dyDescent="0.3">
      <c r="A28" s="51"/>
      <c r="B28" s="11">
        <v>81</v>
      </c>
      <c r="C28" s="12" t="s">
        <v>57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3"/>
        <v>0</v>
      </c>
    </row>
    <row r="29" spans="1:10" ht="15.75" thickBot="1" x14ac:dyDescent="0.3">
      <c r="A29" s="51"/>
      <c r="B29" s="11">
        <v>24</v>
      </c>
      <c r="C29" s="12" t="s">
        <v>40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3"/>
        <v>0</v>
      </c>
    </row>
    <row r="30" spans="1:10" ht="15.75" thickBot="1" x14ac:dyDescent="0.3">
      <c r="B30" s="11">
        <v>212</v>
      </c>
      <c r="C30" s="31" t="s">
        <v>51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</row>
    <row r="31" spans="1:10" ht="15.75" thickBot="1" x14ac:dyDescent="0.3">
      <c r="B31" s="11">
        <v>118</v>
      </c>
      <c r="C31" s="12" t="s">
        <v>37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</row>
    <row r="32" spans="1:10" ht="15.75" thickBot="1" x14ac:dyDescent="0.3">
      <c r="B32" s="11">
        <v>1501</v>
      </c>
      <c r="C32" s="35" t="s">
        <v>41</v>
      </c>
      <c r="D32" s="41"/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</row>
    <row r="33" spans="2:9" ht="15.75" thickBot="1" x14ac:dyDescent="0.3">
      <c r="B33" s="11">
        <v>951</v>
      </c>
      <c r="C33" s="37" t="s">
        <v>47</v>
      </c>
      <c r="D33" s="40"/>
      <c r="E33" s="7">
        <v>0</v>
      </c>
      <c r="F33" s="7">
        <v>0</v>
      </c>
      <c r="G33" s="7">
        <v>0</v>
      </c>
      <c r="H33" s="10">
        <v>0</v>
      </c>
      <c r="I33" s="9">
        <f t="shared" si="0"/>
        <v>0</v>
      </c>
    </row>
    <row r="34" spans="2:9" ht="15.75" thickBot="1" x14ac:dyDescent="0.3">
      <c r="B34" s="27">
        <v>165</v>
      </c>
      <c r="C34" s="32" t="s">
        <v>48</v>
      </c>
      <c r="D34" s="41"/>
      <c r="E34" s="7">
        <v>0</v>
      </c>
      <c r="F34" s="7">
        <v>0</v>
      </c>
      <c r="G34" s="7">
        <v>0</v>
      </c>
      <c r="H34" s="10">
        <v>0</v>
      </c>
      <c r="I34" s="9">
        <f t="shared" si="0"/>
        <v>0</v>
      </c>
    </row>
    <row r="35" spans="2:9" ht="15.75" thickBot="1" x14ac:dyDescent="0.3">
      <c r="B35" s="27">
        <v>811</v>
      </c>
      <c r="C35" s="32" t="s">
        <v>36</v>
      </c>
      <c r="D35" s="6"/>
      <c r="E35" s="7">
        <v>0</v>
      </c>
      <c r="F35" s="7">
        <v>0</v>
      </c>
      <c r="G35" s="7">
        <v>0</v>
      </c>
      <c r="H35" s="10">
        <v>0</v>
      </c>
      <c r="I35" s="9">
        <f t="shared" si="0"/>
        <v>0</v>
      </c>
    </row>
    <row r="36" spans="2:9" x14ac:dyDescent="0.25">
      <c r="C36" s="6" t="s">
        <v>31</v>
      </c>
      <c r="D36" s="33"/>
      <c r="E36" s="6">
        <f>COUNTIF(E2:E35,"&gt;0")</f>
        <v>17</v>
      </c>
      <c r="F36" s="6">
        <f>COUNTIF(F2:F35,"&gt;0")</f>
        <v>17</v>
      </c>
      <c r="G36" s="6">
        <f>COUNTIF(G2:G35,"&gt;0")</f>
        <v>15</v>
      </c>
      <c r="H36" s="6">
        <f>COUNTIF(H2:H35,"&gt;0")</f>
        <v>19</v>
      </c>
    </row>
  </sheetData>
  <sortState ref="B2:I35">
    <sortCondition descending="1" ref="I2:I35"/>
  </sortState>
  <mergeCells count="1">
    <mergeCell ref="A2:A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M8" sqref="M8"/>
    </sheetView>
  </sheetViews>
  <sheetFormatPr defaultRowHeight="15" x14ac:dyDescent="0.2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43864</v>
      </c>
      <c r="F1" s="3">
        <v>43871</v>
      </c>
      <c r="G1" s="3">
        <v>43878</v>
      </c>
      <c r="H1" s="20">
        <v>43885</v>
      </c>
      <c r="I1" s="5"/>
    </row>
    <row r="2" spans="1:10" ht="15.75" customHeight="1" thickBot="1" x14ac:dyDescent="0.3">
      <c r="A2" s="51" t="s">
        <v>27</v>
      </c>
      <c r="B2" s="18">
        <v>117</v>
      </c>
      <c r="C2" s="19" t="s">
        <v>44</v>
      </c>
      <c r="D2" s="16"/>
      <c r="E2" s="7">
        <v>42</v>
      </c>
      <c r="F2" s="8">
        <v>45</v>
      </c>
      <c r="G2" s="8">
        <v>42</v>
      </c>
      <c r="H2" s="8">
        <v>45</v>
      </c>
      <c r="I2" s="9">
        <f t="shared" ref="I2:I37" si="0">SUM(LARGE(E2:H2,1)+LARGE(E2:H2,2)+LARGE(E2:H2,3))</f>
        <v>132</v>
      </c>
      <c r="J2">
        <f t="shared" ref="J2:J22" si="1">SUM(E2:H2)/180</f>
        <v>0.96666666666666667</v>
      </c>
    </row>
    <row r="3" spans="1:10" ht="15.75" thickBot="1" x14ac:dyDescent="0.3">
      <c r="A3" s="51"/>
      <c r="B3" s="11">
        <v>58</v>
      </c>
      <c r="C3" s="12" t="s">
        <v>55</v>
      </c>
      <c r="D3" s="6"/>
      <c r="E3" s="8">
        <v>42</v>
      </c>
      <c r="F3" s="7">
        <v>15</v>
      </c>
      <c r="G3" s="7">
        <v>35</v>
      </c>
      <c r="H3" s="7">
        <v>36</v>
      </c>
      <c r="I3" s="9">
        <f t="shared" si="0"/>
        <v>113</v>
      </c>
      <c r="J3">
        <f t="shared" si="1"/>
        <v>0.71111111111111114</v>
      </c>
    </row>
    <row r="4" spans="1:10" ht="15.75" thickBot="1" x14ac:dyDescent="0.3">
      <c r="A4" s="51"/>
      <c r="B4" s="11">
        <v>338</v>
      </c>
      <c r="C4" s="31" t="s">
        <v>60</v>
      </c>
      <c r="D4" s="40"/>
      <c r="E4" s="7">
        <v>32</v>
      </c>
      <c r="F4" s="7">
        <v>33</v>
      </c>
      <c r="G4" s="7">
        <v>39</v>
      </c>
      <c r="H4" s="7">
        <v>27</v>
      </c>
      <c r="I4" s="9">
        <f t="shared" si="0"/>
        <v>104</v>
      </c>
      <c r="J4">
        <f t="shared" si="1"/>
        <v>0.72777777777777775</v>
      </c>
    </row>
    <row r="5" spans="1:10" ht="15.75" thickBot="1" x14ac:dyDescent="0.3">
      <c r="A5" s="51"/>
      <c r="B5" s="11">
        <v>13</v>
      </c>
      <c r="C5" s="12" t="s">
        <v>2</v>
      </c>
      <c r="D5" s="6"/>
      <c r="E5" s="7">
        <v>34</v>
      </c>
      <c r="F5" s="7">
        <v>27</v>
      </c>
      <c r="G5" s="7">
        <v>30</v>
      </c>
      <c r="H5" s="7">
        <v>34</v>
      </c>
      <c r="I5" s="9">
        <f t="shared" si="0"/>
        <v>98</v>
      </c>
      <c r="J5">
        <f t="shared" si="1"/>
        <v>0.69444444444444442</v>
      </c>
    </row>
    <row r="6" spans="1:10" ht="15.75" thickBot="1" x14ac:dyDescent="0.3">
      <c r="A6" s="51"/>
      <c r="B6" s="26">
        <v>226</v>
      </c>
      <c r="C6" s="46" t="s">
        <v>53</v>
      </c>
      <c r="D6" s="6"/>
      <c r="E6" s="7">
        <v>25</v>
      </c>
      <c r="F6" s="7">
        <v>12</v>
      </c>
      <c r="G6" s="7">
        <v>28</v>
      </c>
      <c r="H6" s="7">
        <v>30</v>
      </c>
      <c r="I6" s="9">
        <f t="shared" si="0"/>
        <v>83</v>
      </c>
      <c r="J6">
        <f t="shared" si="1"/>
        <v>0.52777777777777779</v>
      </c>
    </row>
    <row r="7" spans="1:10" ht="15.75" thickBot="1" x14ac:dyDescent="0.3">
      <c r="A7" s="51"/>
      <c r="B7" s="27">
        <v>73</v>
      </c>
      <c r="C7" s="28" t="s">
        <v>33</v>
      </c>
      <c r="D7" s="6"/>
      <c r="E7" s="7">
        <v>33</v>
      </c>
      <c r="F7" s="7">
        <v>30</v>
      </c>
      <c r="G7" s="7">
        <v>16</v>
      </c>
      <c r="H7" s="7">
        <v>11</v>
      </c>
      <c r="I7" s="9">
        <f t="shared" si="0"/>
        <v>79</v>
      </c>
      <c r="J7">
        <f t="shared" si="1"/>
        <v>0.5</v>
      </c>
    </row>
    <row r="8" spans="1:10" ht="15.75" thickBot="1" x14ac:dyDescent="0.3">
      <c r="A8" s="51"/>
      <c r="B8" s="27">
        <v>501</v>
      </c>
      <c r="C8" s="32" t="s">
        <v>73</v>
      </c>
      <c r="D8" s="41"/>
      <c r="E8" s="7">
        <v>16</v>
      </c>
      <c r="F8" s="7">
        <v>20</v>
      </c>
      <c r="G8" s="7">
        <v>35</v>
      </c>
      <c r="H8" s="7">
        <v>15</v>
      </c>
      <c r="I8" s="9">
        <f t="shared" si="0"/>
        <v>71</v>
      </c>
      <c r="J8">
        <f t="shared" si="1"/>
        <v>0.4777777777777778</v>
      </c>
    </row>
    <row r="9" spans="1:10" ht="15.75" thickBot="1" x14ac:dyDescent="0.3">
      <c r="A9" s="51"/>
      <c r="B9" s="27">
        <v>559</v>
      </c>
      <c r="C9" s="32" t="s">
        <v>54</v>
      </c>
      <c r="D9" s="6"/>
      <c r="E9" s="7">
        <v>18</v>
      </c>
      <c r="F9" s="7">
        <v>9</v>
      </c>
      <c r="G9" s="7">
        <v>21</v>
      </c>
      <c r="H9" s="7">
        <v>16</v>
      </c>
      <c r="I9" s="9">
        <f t="shared" si="0"/>
        <v>55</v>
      </c>
      <c r="J9">
        <f t="shared" si="1"/>
        <v>0.35555555555555557</v>
      </c>
    </row>
    <row r="10" spans="1:10" ht="15.75" thickBot="1" x14ac:dyDescent="0.3">
      <c r="A10" s="51"/>
      <c r="B10" s="27">
        <v>197</v>
      </c>
      <c r="C10" s="32" t="s">
        <v>38</v>
      </c>
      <c r="D10" s="6"/>
      <c r="E10" s="7">
        <v>9</v>
      </c>
      <c r="F10" s="7">
        <v>16</v>
      </c>
      <c r="G10" s="7">
        <v>20</v>
      </c>
      <c r="H10" s="7">
        <v>19</v>
      </c>
      <c r="I10" s="9">
        <f t="shared" si="0"/>
        <v>55</v>
      </c>
      <c r="J10">
        <f t="shared" si="1"/>
        <v>0.35555555555555557</v>
      </c>
    </row>
    <row r="11" spans="1:10" ht="15.75" thickBot="1" x14ac:dyDescent="0.3">
      <c r="A11" s="51"/>
      <c r="B11" s="27">
        <v>347</v>
      </c>
      <c r="C11" s="28" t="s">
        <v>30</v>
      </c>
      <c r="D11" s="6"/>
      <c r="E11" s="7">
        <v>0</v>
      </c>
      <c r="F11" s="7">
        <v>35</v>
      </c>
      <c r="G11" s="7">
        <v>0</v>
      </c>
      <c r="H11" s="7">
        <v>18</v>
      </c>
      <c r="I11" s="9">
        <f t="shared" si="0"/>
        <v>53</v>
      </c>
      <c r="J11">
        <f t="shared" si="1"/>
        <v>0.29444444444444445</v>
      </c>
    </row>
    <row r="12" spans="1:10" ht="15.75" thickBot="1" x14ac:dyDescent="0.3">
      <c r="A12" s="51"/>
      <c r="B12" s="27">
        <v>154</v>
      </c>
      <c r="C12" s="34" t="s">
        <v>56</v>
      </c>
      <c r="D12" s="40"/>
      <c r="E12" s="7">
        <v>26</v>
      </c>
      <c r="F12" s="7">
        <v>22</v>
      </c>
      <c r="G12" s="7">
        <v>0</v>
      </c>
      <c r="H12" s="7">
        <v>0</v>
      </c>
      <c r="I12" s="9">
        <f t="shared" si="0"/>
        <v>48</v>
      </c>
      <c r="J12">
        <f t="shared" si="1"/>
        <v>0.26666666666666666</v>
      </c>
    </row>
    <row r="13" spans="1:10" ht="15.75" thickBot="1" x14ac:dyDescent="0.3">
      <c r="A13" s="51"/>
      <c r="B13" s="27">
        <v>817</v>
      </c>
      <c r="C13" s="32" t="s">
        <v>45</v>
      </c>
      <c r="E13" s="7">
        <v>0</v>
      </c>
      <c r="F13" s="7">
        <v>0</v>
      </c>
      <c r="G13" s="7">
        <v>0</v>
      </c>
      <c r="H13" s="7">
        <v>42</v>
      </c>
      <c r="I13" s="9">
        <f t="shared" si="0"/>
        <v>42</v>
      </c>
      <c r="J13">
        <f t="shared" si="1"/>
        <v>0.23333333333333334</v>
      </c>
    </row>
    <row r="14" spans="1:10" ht="15.75" thickBot="1" x14ac:dyDescent="0.3">
      <c r="A14" s="51"/>
      <c r="B14" s="27">
        <v>21</v>
      </c>
      <c r="C14" s="32" t="s">
        <v>42</v>
      </c>
      <c r="D14" s="40"/>
      <c r="E14" s="7">
        <v>11</v>
      </c>
      <c r="F14" s="7">
        <v>6</v>
      </c>
      <c r="G14" s="7">
        <v>16</v>
      </c>
      <c r="H14" s="7">
        <v>14</v>
      </c>
      <c r="I14" s="9">
        <f t="shared" si="0"/>
        <v>41</v>
      </c>
      <c r="J14">
        <f t="shared" si="1"/>
        <v>0.26111111111111113</v>
      </c>
    </row>
    <row r="15" spans="1:10" ht="15.75" thickBot="1" x14ac:dyDescent="0.3">
      <c r="A15" s="51"/>
      <c r="B15" s="27">
        <v>139</v>
      </c>
      <c r="C15" s="32" t="s">
        <v>28</v>
      </c>
      <c r="D15" s="6"/>
      <c r="E15" s="7">
        <v>0</v>
      </c>
      <c r="F15" s="7">
        <v>37</v>
      </c>
      <c r="G15" s="7">
        <v>0</v>
      </c>
      <c r="H15" s="7">
        <v>0</v>
      </c>
      <c r="I15" s="9">
        <f t="shared" si="0"/>
        <v>37</v>
      </c>
      <c r="J15">
        <f t="shared" si="1"/>
        <v>0.20555555555555555</v>
      </c>
    </row>
    <row r="16" spans="1:10" ht="15.75" thickBot="1" x14ac:dyDescent="0.3">
      <c r="A16" s="51"/>
      <c r="B16" s="27">
        <v>151</v>
      </c>
      <c r="C16" s="28" t="s">
        <v>76</v>
      </c>
      <c r="E16" s="7">
        <v>12</v>
      </c>
      <c r="F16" s="7">
        <v>8</v>
      </c>
      <c r="G16" s="7">
        <v>13</v>
      </c>
      <c r="H16" s="7">
        <v>9</v>
      </c>
      <c r="I16" s="9">
        <f t="shared" si="0"/>
        <v>34</v>
      </c>
      <c r="J16">
        <f t="shared" si="1"/>
        <v>0.23333333333333334</v>
      </c>
    </row>
    <row r="17" spans="1:10" ht="15.75" thickBot="1" x14ac:dyDescent="0.3">
      <c r="A17" s="51"/>
      <c r="B17" s="11">
        <v>247</v>
      </c>
      <c r="C17" s="12" t="s">
        <v>29</v>
      </c>
      <c r="E17" s="7">
        <v>0</v>
      </c>
      <c r="F17" s="7">
        <v>16</v>
      </c>
      <c r="G17" s="7">
        <v>0</v>
      </c>
      <c r="H17" s="7">
        <v>18</v>
      </c>
      <c r="I17" s="9">
        <f t="shared" si="0"/>
        <v>34</v>
      </c>
      <c r="J17">
        <f t="shared" si="1"/>
        <v>0.18888888888888888</v>
      </c>
    </row>
    <row r="18" spans="1:10" ht="15.75" thickBot="1" x14ac:dyDescent="0.3">
      <c r="A18" s="51"/>
      <c r="B18" s="11">
        <v>109</v>
      </c>
      <c r="C18" s="31" t="s">
        <v>65</v>
      </c>
      <c r="D18" s="6"/>
      <c r="E18" s="7">
        <v>0</v>
      </c>
      <c r="F18" s="7">
        <v>0</v>
      </c>
      <c r="G18" s="7">
        <v>0</v>
      </c>
      <c r="H18" s="7">
        <v>31</v>
      </c>
      <c r="I18" s="9">
        <f t="shared" si="0"/>
        <v>31</v>
      </c>
      <c r="J18">
        <f t="shared" si="1"/>
        <v>0.17222222222222222</v>
      </c>
    </row>
    <row r="19" spans="1:10" ht="15.75" thickBot="1" x14ac:dyDescent="0.3">
      <c r="A19" s="51"/>
      <c r="B19" s="11">
        <v>41</v>
      </c>
      <c r="C19" s="12" t="s">
        <v>52</v>
      </c>
      <c r="D19" s="40"/>
      <c r="E19" s="7">
        <v>0</v>
      </c>
      <c r="F19" s="7">
        <v>30</v>
      </c>
      <c r="G19" s="7">
        <v>0</v>
      </c>
      <c r="H19" s="7">
        <v>0</v>
      </c>
      <c r="I19" s="9">
        <f t="shared" si="0"/>
        <v>30</v>
      </c>
      <c r="J19">
        <f t="shared" si="1"/>
        <v>0.16666666666666666</v>
      </c>
    </row>
    <row r="20" spans="1:10" ht="15.75" thickBot="1" x14ac:dyDescent="0.3">
      <c r="A20" s="51"/>
      <c r="B20" s="11">
        <v>297</v>
      </c>
      <c r="C20" s="12" t="s">
        <v>49</v>
      </c>
      <c r="D20" s="41"/>
      <c r="E20" s="7">
        <v>11</v>
      </c>
      <c r="F20" s="7">
        <v>5</v>
      </c>
      <c r="G20" s="7">
        <v>12</v>
      </c>
      <c r="H20" s="7">
        <v>6</v>
      </c>
      <c r="I20" s="9">
        <f t="shared" si="0"/>
        <v>29</v>
      </c>
      <c r="J20">
        <f t="shared" si="1"/>
        <v>0.18888888888888888</v>
      </c>
    </row>
    <row r="21" spans="1:10" ht="15.75" thickBot="1" x14ac:dyDescent="0.3">
      <c r="A21" s="51"/>
      <c r="B21" s="11">
        <v>165</v>
      </c>
      <c r="C21" s="35" t="s">
        <v>48</v>
      </c>
      <c r="D21" s="41"/>
      <c r="E21" s="7">
        <v>16</v>
      </c>
      <c r="F21" s="7">
        <v>12</v>
      </c>
      <c r="G21" s="7">
        <v>0</v>
      </c>
      <c r="H21" s="7">
        <v>0</v>
      </c>
      <c r="I21" s="9">
        <f t="shared" si="0"/>
        <v>28</v>
      </c>
      <c r="J21">
        <f t="shared" si="1"/>
        <v>0.15555555555555556</v>
      </c>
    </row>
    <row r="22" spans="1:10" ht="15.75" thickBot="1" x14ac:dyDescent="0.3">
      <c r="A22" s="51"/>
      <c r="B22" s="11">
        <v>1021</v>
      </c>
      <c r="C22" s="39" t="s">
        <v>84</v>
      </c>
      <c r="E22" s="7">
        <v>0</v>
      </c>
      <c r="F22" s="7">
        <v>0</v>
      </c>
      <c r="G22" s="7">
        <v>15</v>
      </c>
      <c r="H22" s="7">
        <v>0</v>
      </c>
      <c r="I22" s="9">
        <f t="shared" si="0"/>
        <v>15</v>
      </c>
      <c r="J22">
        <f t="shared" si="1"/>
        <v>8.3333333333333329E-2</v>
      </c>
    </row>
    <row r="23" spans="1:10" ht="15.75" thickBot="1" x14ac:dyDescent="0.3">
      <c r="A23" s="51"/>
      <c r="B23" s="11">
        <v>145</v>
      </c>
      <c r="C23" s="12" t="s">
        <v>77</v>
      </c>
      <c r="D23" s="41"/>
      <c r="E23" s="7">
        <v>0</v>
      </c>
      <c r="F23" s="7">
        <v>12</v>
      </c>
      <c r="G23" s="7">
        <v>0</v>
      </c>
      <c r="H23" s="7">
        <v>0</v>
      </c>
      <c r="I23" s="9">
        <f t="shared" si="0"/>
        <v>12</v>
      </c>
      <c r="J23">
        <f t="shared" ref="J23:J28" si="2">SUM(E23:H23)/180</f>
        <v>6.6666666666666666E-2</v>
      </c>
    </row>
    <row r="24" spans="1:10" ht="15.75" thickBot="1" x14ac:dyDescent="0.3">
      <c r="A24" s="51"/>
      <c r="B24" s="11">
        <v>1022</v>
      </c>
      <c r="C24" s="12" t="s">
        <v>85</v>
      </c>
      <c r="D24" s="40"/>
      <c r="E24" s="7">
        <v>0</v>
      </c>
      <c r="F24" s="7">
        <v>0</v>
      </c>
      <c r="G24" s="7">
        <v>0</v>
      </c>
      <c r="H24" s="7">
        <v>9</v>
      </c>
      <c r="I24" s="9">
        <f t="shared" si="0"/>
        <v>9</v>
      </c>
      <c r="J24">
        <f t="shared" si="2"/>
        <v>0.05</v>
      </c>
    </row>
    <row r="25" spans="1:10" ht="15.75" thickBot="1" x14ac:dyDescent="0.3">
      <c r="A25" s="51"/>
      <c r="B25" s="11">
        <v>447</v>
      </c>
      <c r="C25" s="12" t="s">
        <v>78</v>
      </c>
      <c r="E25" s="7">
        <v>0</v>
      </c>
      <c r="F25" s="7">
        <v>0</v>
      </c>
      <c r="G25" s="7">
        <v>0</v>
      </c>
      <c r="H25" s="7">
        <v>7</v>
      </c>
      <c r="I25" s="9">
        <f t="shared" si="0"/>
        <v>7</v>
      </c>
      <c r="J25">
        <f t="shared" si="2"/>
        <v>3.888888888888889E-2</v>
      </c>
    </row>
    <row r="26" spans="1:10" ht="15.75" thickBot="1" x14ac:dyDescent="0.3">
      <c r="A26" s="51"/>
      <c r="B26" s="11">
        <v>1020</v>
      </c>
      <c r="C26" s="12" t="s">
        <v>83</v>
      </c>
      <c r="E26" s="7">
        <v>0</v>
      </c>
      <c r="F26" s="7">
        <v>4</v>
      </c>
      <c r="G26" s="7">
        <v>0</v>
      </c>
      <c r="H26" s="7">
        <v>0</v>
      </c>
      <c r="I26" s="9">
        <f t="shared" si="0"/>
        <v>4</v>
      </c>
      <c r="J26">
        <f t="shared" si="2"/>
        <v>2.2222222222222223E-2</v>
      </c>
    </row>
    <row r="27" spans="1:10" ht="15.75" thickBot="1" x14ac:dyDescent="0.3">
      <c r="A27" s="51"/>
      <c r="B27" s="11">
        <v>24</v>
      </c>
      <c r="C27" s="12" t="s">
        <v>40</v>
      </c>
      <c r="D27" s="41"/>
      <c r="E27" s="7">
        <v>0</v>
      </c>
      <c r="F27" s="7">
        <v>0</v>
      </c>
      <c r="G27" s="7">
        <v>0</v>
      </c>
      <c r="H27" s="7">
        <v>0</v>
      </c>
      <c r="I27" s="9">
        <f t="shared" si="0"/>
        <v>0</v>
      </c>
      <c r="J27">
        <f t="shared" si="2"/>
        <v>0</v>
      </c>
    </row>
    <row r="28" spans="1:10" ht="15.75" thickBot="1" x14ac:dyDescent="0.3">
      <c r="A28" s="51"/>
      <c r="B28" s="11">
        <v>85</v>
      </c>
      <c r="C28" s="12" t="s">
        <v>39</v>
      </c>
      <c r="D28" s="6"/>
      <c r="E28" s="7">
        <v>0</v>
      </c>
      <c r="F28" s="7">
        <v>0</v>
      </c>
      <c r="G28" s="7">
        <v>0</v>
      </c>
      <c r="H28" s="7">
        <v>0</v>
      </c>
      <c r="I28" s="9">
        <f t="shared" si="0"/>
        <v>0</v>
      </c>
      <c r="J28">
        <f t="shared" si="2"/>
        <v>0</v>
      </c>
    </row>
    <row r="29" spans="1:10" ht="15.75" thickBot="1" x14ac:dyDescent="0.3">
      <c r="B29" s="11">
        <v>118</v>
      </c>
      <c r="C29" s="12" t="s">
        <v>37</v>
      </c>
      <c r="E29" s="7">
        <v>0</v>
      </c>
      <c r="F29" s="7">
        <v>0</v>
      </c>
      <c r="G29" s="7">
        <v>0</v>
      </c>
      <c r="H29" s="7">
        <v>0</v>
      </c>
      <c r="I29" s="9">
        <f t="shared" si="0"/>
        <v>0</v>
      </c>
    </row>
    <row r="30" spans="1:10" ht="15.75" thickBot="1" x14ac:dyDescent="0.3">
      <c r="B30" s="11">
        <v>121</v>
      </c>
      <c r="C30" s="12" t="s">
        <v>63</v>
      </c>
      <c r="D30" s="6"/>
      <c r="E30" s="7">
        <v>0</v>
      </c>
      <c r="F30" s="7">
        <v>0</v>
      </c>
      <c r="G30" s="7">
        <v>0</v>
      </c>
      <c r="H30" s="7">
        <v>0</v>
      </c>
      <c r="I30" s="9">
        <f t="shared" si="0"/>
        <v>0</v>
      </c>
    </row>
    <row r="31" spans="1:10" ht="15.75" thickBot="1" x14ac:dyDescent="0.3">
      <c r="B31" s="11">
        <v>150</v>
      </c>
      <c r="C31" s="12" t="s">
        <v>46</v>
      </c>
      <c r="D31" s="6"/>
      <c r="E31" s="7">
        <v>0</v>
      </c>
      <c r="F31" s="7">
        <v>0</v>
      </c>
      <c r="G31" s="7">
        <v>0</v>
      </c>
      <c r="H31" s="7">
        <v>0</v>
      </c>
      <c r="I31" s="9">
        <f t="shared" si="0"/>
        <v>0</v>
      </c>
    </row>
    <row r="32" spans="1:10" ht="15.75" thickBot="1" x14ac:dyDescent="0.3">
      <c r="B32" s="11">
        <v>190</v>
      </c>
      <c r="C32" s="35" t="s">
        <v>80</v>
      </c>
      <c r="D32" s="40"/>
      <c r="E32" s="7">
        <v>0</v>
      </c>
      <c r="F32" s="7">
        <v>0</v>
      </c>
      <c r="G32" s="7">
        <v>0</v>
      </c>
      <c r="H32" s="7">
        <v>0</v>
      </c>
      <c r="I32" s="9">
        <f t="shared" si="0"/>
        <v>0</v>
      </c>
    </row>
    <row r="33" spans="2:9" ht="15.75" thickBot="1" x14ac:dyDescent="0.3">
      <c r="B33" s="11">
        <v>212</v>
      </c>
      <c r="C33" s="36" t="s">
        <v>51</v>
      </c>
      <c r="E33" s="7">
        <v>0</v>
      </c>
      <c r="F33" s="7">
        <v>0</v>
      </c>
      <c r="G33" s="7">
        <v>0</v>
      </c>
      <c r="H33" s="7">
        <v>0</v>
      </c>
      <c r="I33" s="9">
        <f t="shared" si="0"/>
        <v>0</v>
      </c>
    </row>
    <row r="34" spans="2:9" ht="15.75" thickBot="1" x14ac:dyDescent="0.3">
      <c r="B34" s="27">
        <v>276</v>
      </c>
      <c r="C34" s="39" t="s">
        <v>34</v>
      </c>
      <c r="D34" s="40"/>
      <c r="E34" s="7">
        <v>0</v>
      </c>
      <c r="F34" s="7">
        <v>0</v>
      </c>
      <c r="G34" s="7">
        <v>0</v>
      </c>
      <c r="H34" s="7">
        <v>0</v>
      </c>
      <c r="I34" s="9">
        <f t="shared" si="0"/>
        <v>0</v>
      </c>
    </row>
    <row r="35" spans="2:9" ht="15.75" thickBot="1" x14ac:dyDescent="0.3">
      <c r="B35" s="27">
        <v>362</v>
      </c>
      <c r="C35" s="28" t="s">
        <v>32</v>
      </c>
      <c r="D35" s="6"/>
      <c r="E35" s="7">
        <v>0</v>
      </c>
      <c r="F35" s="7">
        <v>0</v>
      </c>
      <c r="G35" s="7">
        <v>0</v>
      </c>
      <c r="H35" s="7">
        <v>0</v>
      </c>
      <c r="I35" s="9">
        <f t="shared" si="0"/>
        <v>0</v>
      </c>
    </row>
    <row r="36" spans="2:9" ht="15.75" thickBot="1" x14ac:dyDescent="0.3">
      <c r="B36" s="27">
        <v>811</v>
      </c>
      <c r="C36" s="32" t="s">
        <v>36</v>
      </c>
      <c r="E36" s="7">
        <v>0</v>
      </c>
      <c r="F36" s="7">
        <v>0</v>
      </c>
      <c r="G36" s="7">
        <v>0</v>
      </c>
      <c r="H36" s="7">
        <v>0</v>
      </c>
      <c r="I36" s="9">
        <f t="shared" si="0"/>
        <v>0</v>
      </c>
    </row>
    <row r="37" spans="2:9" ht="15.75" thickBot="1" x14ac:dyDescent="0.3">
      <c r="B37" s="27">
        <v>951</v>
      </c>
      <c r="C37" s="34" t="s">
        <v>47</v>
      </c>
      <c r="E37" s="7">
        <v>0</v>
      </c>
      <c r="F37" s="7">
        <v>0</v>
      </c>
      <c r="G37" s="7">
        <v>0</v>
      </c>
      <c r="H37" s="7">
        <v>0</v>
      </c>
      <c r="I37" s="9">
        <f t="shared" si="0"/>
        <v>0</v>
      </c>
    </row>
    <row r="38" spans="2:9" x14ac:dyDescent="0.25">
      <c r="E38" s="6">
        <f>COUNTIF(E2:E37,"&gt;0")</f>
        <v>14</v>
      </c>
      <c r="F38" s="6">
        <f t="shared" ref="F38:H38" si="3">COUNTIF(F2:F37,"&gt;0")</f>
        <v>20</v>
      </c>
      <c r="G38" s="6">
        <f t="shared" si="3"/>
        <v>13</v>
      </c>
      <c r="H38" s="6">
        <f t="shared" si="3"/>
        <v>18</v>
      </c>
    </row>
  </sheetData>
  <sortState ref="B2:I37">
    <sortCondition descending="1" ref="I2:I37"/>
  </sortState>
  <mergeCells count="1">
    <mergeCell ref="A2:A28"/>
  </mergeCells>
  <pageMargins left="0.7" right="0.7" top="0.75" bottom="0.75" header="0.3" footer="0.3"/>
  <pageSetup paperSize="262" orientation="landscape" horizontalDpi="25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I4" sqref="I4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43892</v>
      </c>
      <c r="F1" s="3">
        <v>43899</v>
      </c>
      <c r="G1" s="3">
        <v>43906</v>
      </c>
      <c r="H1" s="3">
        <v>43913</v>
      </c>
      <c r="I1" s="48">
        <v>43920</v>
      </c>
      <c r="J1" s="5"/>
    </row>
    <row r="2" spans="1:11" ht="15.75" customHeight="1" thickBot="1" x14ac:dyDescent="0.3">
      <c r="A2" s="51" t="s">
        <v>27</v>
      </c>
      <c r="B2" s="18">
        <v>817</v>
      </c>
      <c r="C2" s="19" t="s">
        <v>45</v>
      </c>
      <c r="D2" s="16"/>
      <c r="E2" s="8">
        <v>45</v>
      </c>
      <c r="F2" s="7">
        <v>42</v>
      </c>
      <c r="G2" s="8">
        <v>45</v>
      </c>
      <c r="H2" s="7">
        <v>0</v>
      </c>
      <c r="I2" s="21">
        <v>0</v>
      </c>
      <c r="J2" s="9">
        <f t="shared" ref="J2:J31" si="0">SUM(LARGE(E2:H2,1)+LARGE(E2:H2,2)+LARGE(E2:H2,3))</f>
        <v>132</v>
      </c>
      <c r="K2">
        <f>SUM(E2:I2)/135</f>
        <v>0.97777777777777775</v>
      </c>
    </row>
    <row r="3" spans="1:11" ht="15.75" thickBot="1" x14ac:dyDescent="0.3">
      <c r="A3" s="51"/>
      <c r="B3" s="11">
        <v>117</v>
      </c>
      <c r="C3" s="12" t="s">
        <v>44</v>
      </c>
      <c r="D3" s="6"/>
      <c r="E3" s="7">
        <v>39</v>
      </c>
      <c r="F3" s="8">
        <v>45</v>
      </c>
      <c r="G3" s="7">
        <v>38</v>
      </c>
      <c r="H3" s="7">
        <v>0</v>
      </c>
      <c r="I3" s="21">
        <v>0</v>
      </c>
      <c r="J3" s="9">
        <f t="shared" si="0"/>
        <v>122</v>
      </c>
      <c r="K3">
        <f t="shared" ref="K3:K21" si="1">SUM(E3:I3)/135</f>
        <v>0.90370370370370368</v>
      </c>
    </row>
    <row r="4" spans="1:11" ht="15.75" thickBot="1" x14ac:dyDescent="0.3">
      <c r="A4" s="51"/>
      <c r="B4" s="11">
        <v>13</v>
      </c>
      <c r="C4" s="12" t="s">
        <v>2</v>
      </c>
      <c r="D4" s="6"/>
      <c r="E4" s="7">
        <v>31</v>
      </c>
      <c r="F4" s="7">
        <v>33</v>
      </c>
      <c r="G4" s="7">
        <v>32</v>
      </c>
      <c r="H4" s="7">
        <v>0</v>
      </c>
      <c r="I4" s="21">
        <v>0</v>
      </c>
      <c r="J4" s="9">
        <f t="shared" si="0"/>
        <v>96</v>
      </c>
      <c r="K4">
        <f t="shared" si="1"/>
        <v>0.71111111111111114</v>
      </c>
    </row>
    <row r="5" spans="1:11" ht="15.75" thickBot="1" x14ac:dyDescent="0.3">
      <c r="A5" s="51"/>
      <c r="B5" s="11">
        <v>109</v>
      </c>
      <c r="C5" s="31" t="s">
        <v>65</v>
      </c>
      <c r="E5" s="7">
        <v>36</v>
      </c>
      <c r="F5" s="7">
        <v>0</v>
      </c>
      <c r="G5" s="7">
        <v>30</v>
      </c>
      <c r="H5" s="7">
        <v>0</v>
      </c>
      <c r="I5" s="21">
        <v>0</v>
      </c>
      <c r="J5" s="9">
        <f t="shared" si="0"/>
        <v>66</v>
      </c>
      <c r="K5">
        <f t="shared" si="1"/>
        <v>0.48888888888888887</v>
      </c>
    </row>
    <row r="6" spans="1:11" ht="15.75" thickBot="1" x14ac:dyDescent="0.3">
      <c r="A6" s="51"/>
      <c r="B6" s="26">
        <v>151</v>
      </c>
      <c r="C6" s="42" t="s">
        <v>76</v>
      </c>
      <c r="E6" s="7">
        <v>23</v>
      </c>
      <c r="F6" s="7">
        <v>18</v>
      </c>
      <c r="G6" s="7">
        <v>19</v>
      </c>
      <c r="H6" s="7">
        <v>0</v>
      </c>
      <c r="I6" s="21">
        <v>0</v>
      </c>
      <c r="J6" s="9">
        <f t="shared" si="0"/>
        <v>60</v>
      </c>
      <c r="K6">
        <f t="shared" si="1"/>
        <v>0.44444444444444442</v>
      </c>
    </row>
    <row r="7" spans="1:11" ht="15.75" thickBot="1" x14ac:dyDescent="0.3">
      <c r="A7" s="51"/>
      <c r="B7" s="27">
        <v>338</v>
      </c>
      <c r="C7" s="28" t="s">
        <v>60</v>
      </c>
      <c r="D7" s="6"/>
      <c r="E7" s="7">
        <v>28</v>
      </c>
      <c r="F7" s="7">
        <v>0</v>
      </c>
      <c r="G7" s="7">
        <v>32</v>
      </c>
      <c r="H7" s="7">
        <v>0</v>
      </c>
      <c r="I7" s="21">
        <v>0</v>
      </c>
      <c r="J7" s="9">
        <f t="shared" si="0"/>
        <v>60</v>
      </c>
      <c r="K7">
        <f t="shared" si="1"/>
        <v>0.44444444444444442</v>
      </c>
    </row>
    <row r="8" spans="1:11" ht="15.75" thickBot="1" x14ac:dyDescent="0.3">
      <c r="A8" s="51"/>
      <c r="B8" s="27">
        <v>226</v>
      </c>
      <c r="C8" s="34" t="s">
        <v>53</v>
      </c>
      <c r="D8" s="6"/>
      <c r="E8" s="7">
        <v>19</v>
      </c>
      <c r="F8" s="7">
        <v>18</v>
      </c>
      <c r="G8" s="7">
        <v>22</v>
      </c>
      <c r="H8" s="7">
        <v>0</v>
      </c>
      <c r="I8" s="21">
        <v>0</v>
      </c>
      <c r="J8" s="9">
        <f t="shared" si="0"/>
        <v>59</v>
      </c>
      <c r="K8">
        <f t="shared" si="1"/>
        <v>0.43703703703703706</v>
      </c>
    </row>
    <row r="9" spans="1:11" ht="15.75" thickBot="1" x14ac:dyDescent="0.3">
      <c r="A9" s="51"/>
      <c r="B9" s="27">
        <v>21</v>
      </c>
      <c r="C9" s="32" t="s">
        <v>42</v>
      </c>
      <c r="D9" s="33"/>
      <c r="E9" s="7">
        <v>29</v>
      </c>
      <c r="F9" s="7">
        <v>28</v>
      </c>
      <c r="G9" s="7">
        <v>0</v>
      </c>
      <c r="H9" s="7">
        <v>0</v>
      </c>
      <c r="I9" s="21">
        <v>0</v>
      </c>
      <c r="J9" s="9">
        <f t="shared" si="0"/>
        <v>57</v>
      </c>
      <c r="K9">
        <f t="shared" si="1"/>
        <v>0.42222222222222222</v>
      </c>
    </row>
    <row r="10" spans="1:11" ht="15.75" thickBot="1" x14ac:dyDescent="0.3">
      <c r="A10" s="51"/>
      <c r="B10" s="27">
        <v>197</v>
      </c>
      <c r="C10" s="32" t="s">
        <v>38</v>
      </c>
      <c r="D10" s="6"/>
      <c r="E10" s="7">
        <v>14</v>
      </c>
      <c r="F10" s="7">
        <v>21</v>
      </c>
      <c r="G10" s="7">
        <v>19</v>
      </c>
      <c r="H10" s="7">
        <v>0</v>
      </c>
      <c r="I10" s="21">
        <v>0</v>
      </c>
      <c r="J10" s="9">
        <f t="shared" si="0"/>
        <v>54</v>
      </c>
      <c r="K10">
        <f t="shared" si="1"/>
        <v>0.4</v>
      </c>
    </row>
    <row r="11" spans="1:11" ht="15.75" thickBot="1" x14ac:dyDescent="0.3">
      <c r="A11" s="51"/>
      <c r="B11" s="27">
        <v>501</v>
      </c>
      <c r="C11" s="32" t="s">
        <v>73</v>
      </c>
      <c r="D11" s="6"/>
      <c r="E11" s="7">
        <v>20</v>
      </c>
      <c r="F11" s="7">
        <v>27</v>
      </c>
      <c r="G11" s="7">
        <v>0</v>
      </c>
      <c r="H11" s="7">
        <v>0</v>
      </c>
      <c r="I11" s="21">
        <v>0</v>
      </c>
      <c r="J11" s="9">
        <f t="shared" si="0"/>
        <v>47</v>
      </c>
      <c r="K11">
        <f t="shared" si="1"/>
        <v>0.34814814814814815</v>
      </c>
    </row>
    <row r="12" spans="1:11" ht="15.75" thickBot="1" x14ac:dyDescent="0.3">
      <c r="A12" s="51"/>
      <c r="B12" s="27">
        <v>41</v>
      </c>
      <c r="C12" s="32" t="s">
        <v>52</v>
      </c>
      <c r="D12" s="6"/>
      <c r="E12" s="7">
        <v>0</v>
      </c>
      <c r="F12" s="7">
        <v>0</v>
      </c>
      <c r="G12" s="7">
        <v>41</v>
      </c>
      <c r="H12" s="7">
        <v>0</v>
      </c>
      <c r="I12" s="21">
        <v>0</v>
      </c>
      <c r="J12" s="9">
        <f t="shared" si="0"/>
        <v>41</v>
      </c>
      <c r="K12">
        <f t="shared" si="1"/>
        <v>0.3037037037037037</v>
      </c>
    </row>
    <row r="13" spans="1:11" ht="15.75" thickBot="1" x14ac:dyDescent="0.3">
      <c r="A13" s="51"/>
      <c r="B13" s="27">
        <v>77</v>
      </c>
      <c r="C13" s="32" t="s">
        <v>87</v>
      </c>
      <c r="D13" s="6"/>
      <c r="E13" s="7">
        <v>0</v>
      </c>
      <c r="F13" s="7">
        <v>40</v>
      </c>
      <c r="G13" s="7">
        <v>0</v>
      </c>
      <c r="H13" s="7">
        <v>0</v>
      </c>
      <c r="I13" s="21">
        <v>0</v>
      </c>
      <c r="J13" s="9">
        <f t="shared" si="0"/>
        <v>40</v>
      </c>
      <c r="K13">
        <f t="shared" si="1"/>
        <v>0.29629629629629628</v>
      </c>
    </row>
    <row r="14" spans="1:11" ht="15.75" thickBot="1" x14ac:dyDescent="0.3">
      <c r="A14" s="51"/>
      <c r="B14" s="27">
        <v>721</v>
      </c>
      <c r="C14" s="34" t="s">
        <v>86</v>
      </c>
      <c r="E14" s="7">
        <v>14</v>
      </c>
      <c r="F14" s="7">
        <v>17</v>
      </c>
      <c r="G14" s="7">
        <v>9</v>
      </c>
      <c r="H14" s="7">
        <v>0</v>
      </c>
      <c r="I14" s="21">
        <v>0</v>
      </c>
      <c r="J14" s="9">
        <f t="shared" si="0"/>
        <v>40</v>
      </c>
      <c r="K14">
        <f t="shared" si="1"/>
        <v>0.29629629629629628</v>
      </c>
    </row>
    <row r="15" spans="1:11" ht="15.75" thickBot="1" x14ac:dyDescent="0.3">
      <c r="A15" s="51"/>
      <c r="B15" s="27">
        <v>139</v>
      </c>
      <c r="C15" s="32" t="s">
        <v>28</v>
      </c>
      <c r="D15" s="40"/>
      <c r="E15" s="7">
        <v>37</v>
      </c>
      <c r="F15" s="7">
        <v>0</v>
      </c>
      <c r="G15" s="7">
        <v>0</v>
      </c>
      <c r="H15" s="7">
        <v>0</v>
      </c>
      <c r="I15" s="21">
        <v>0</v>
      </c>
      <c r="J15" s="9">
        <f t="shared" si="0"/>
        <v>37</v>
      </c>
      <c r="K15">
        <f t="shared" si="1"/>
        <v>0.27407407407407408</v>
      </c>
    </row>
    <row r="16" spans="1:11" ht="15.75" thickBot="1" x14ac:dyDescent="0.3">
      <c r="A16" s="51"/>
      <c r="B16" s="27">
        <v>297</v>
      </c>
      <c r="C16" s="32" t="s">
        <v>49</v>
      </c>
      <c r="D16" s="6"/>
      <c r="E16" s="7">
        <v>16</v>
      </c>
      <c r="F16" s="7">
        <v>12</v>
      </c>
      <c r="G16" s="7">
        <v>7</v>
      </c>
      <c r="H16" s="7">
        <v>0</v>
      </c>
      <c r="I16" s="21">
        <v>0</v>
      </c>
      <c r="J16" s="9">
        <f t="shared" si="0"/>
        <v>35</v>
      </c>
      <c r="K16">
        <f t="shared" si="1"/>
        <v>0.25925925925925924</v>
      </c>
    </row>
    <row r="17" spans="1:11" ht="15.75" thickBot="1" x14ac:dyDescent="0.3">
      <c r="A17" s="51"/>
      <c r="B17" s="11">
        <v>58</v>
      </c>
      <c r="C17" s="12" t="s">
        <v>55</v>
      </c>
      <c r="D17" s="40"/>
      <c r="E17" s="7">
        <v>0</v>
      </c>
      <c r="F17" s="7">
        <v>0</v>
      </c>
      <c r="G17" s="7">
        <v>26</v>
      </c>
      <c r="H17" s="7">
        <v>0</v>
      </c>
      <c r="I17" s="21">
        <v>0</v>
      </c>
      <c r="J17" s="9">
        <f t="shared" si="0"/>
        <v>26</v>
      </c>
      <c r="K17">
        <f t="shared" si="1"/>
        <v>0.19259259259259259</v>
      </c>
    </row>
    <row r="18" spans="1:11" ht="15.75" thickBot="1" x14ac:dyDescent="0.3">
      <c r="A18" s="51"/>
      <c r="B18" s="11">
        <v>511</v>
      </c>
      <c r="C18" s="39" t="s">
        <v>84</v>
      </c>
      <c r="E18" s="7">
        <v>10</v>
      </c>
      <c r="F18" s="7">
        <v>0</v>
      </c>
      <c r="G18" s="7">
        <v>6</v>
      </c>
      <c r="H18" s="7">
        <v>0</v>
      </c>
      <c r="I18" s="21">
        <v>0</v>
      </c>
      <c r="J18" s="9">
        <f t="shared" si="0"/>
        <v>16</v>
      </c>
      <c r="K18">
        <f t="shared" si="1"/>
        <v>0.11851851851851852</v>
      </c>
    </row>
    <row r="19" spans="1:11" ht="15.75" thickBot="1" x14ac:dyDescent="0.3">
      <c r="A19" s="51"/>
      <c r="B19" s="11">
        <v>737</v>
      </c>
      <c r="C19" s="12" t="s">
        <v>89</v>
      </c>
      <c r="D19" s="6"/>
      <c r="E19" s="7">
        <v>0</v>
      </c>
      <c r="F19" s="7">
        <v>0</v>
      </c>
      <c r="G19" s="7">
        <v>16</v>
      </c>
      <c r="H19" s="7">
        <v>0</v>
      </c>
      <c r="I19" s="21">
        <v>0</v>
      </c>
      <c r="J19" s="9">
        <f t="shared" si="0"/>
        <v>16</v>
      </c>
      <c r="K19">
        <f t="shared" si="1"/>
        <v>0.11851851851851852</v>
      </c>
    </row>
    <row r="20" spans="1:11" ht="15.75" thickBot="1" x14ac:dyDescent="0.3">
      <c r="A20" s="51"/>
      <c r="B20" s="11">
        <v>559</v>
      </c>
      <c r="C20" s="12" t="s">
        <v>54</v>
      </c>
      <c r="D20" s="6"/>
      <c r="E20" s="7">
        <v>0</v>
      </c>
      <c r="F20" s="7">
        <v>0</v>
      </c>
      <c r="G20" s="7">
        <v>14</v>
      </c>
      <c r="H20" s="7">
        <v>0</v>
      </c>
      <c r="I20" s="21">
        <v>0</v>
      </c>
      <c r="J20" s="9">
        <f t="shared" si="0"/>
        <v>14</v>
      </c>
      <c r="K20">
        <f t="shared" si="1"/>
        <v>0.1037037037037037</v>
      </c>
    </row>
    <row r="21" spans="1:11" ht="15.75" thickBot="1" x14ac:dyDescent="0.3">
      <c r="A21" s="51"/>
      <c r="B21" s="11">
        <v>145</v>
      </c>
      <c r="C21" s="35" t="s">
        <v>77</v>
      </c>
      <c r="E21" s="7">
        <v>0</v>
      </c>
      <c r="F21" s="7">
        <v>0</v>
      </c>
      <c r="G21" s="7">
        <v>14</v>
      </c>
      <c r="H21" s="7">
        <v>0</v>
      </c>
      <c r="I21" s="21">
        <v>0</v>
      </c>
      <c r="J21" s="9">
        <f t="shared" si="0"/>
        <v>14</v>
      </c>
      <c r="K21">
        <f t="shared" si="1"/>
        <v>0.1037037037037037</v>
      </c>
    </row>
    <row r="22" spans="1:11" ht="15.75" thickBot="1" x14ac:dyDescent="0.3">
      <c r="B22" s="11">
        <v>1025</v>
      </c>
      <c r="C22" s="12" t="s">
        <v>79</v>
      </c>
      <c r="D22" s="6"/>
      <c r="E22" s="7">
        <v>0</v>
      </c>
      <c r="F22" s="7">
        <v>0</v>
      </c>
      <c r="G22" s="7">
        <v>12</v>
      </c>
      <c r="H22" s="7">
        <v>0</v>
      </c>
      <c r="I22" s="21">
        <v>0</v>
      </c>
      <c r="J22" s="9">
        <f t="shared" si="0"/>
        <v>12</v>
      </c>
    </row>
    <row r="23" spans="1:11" ht="15.75" thickBot="1" x14ac:dyDescent="0.3">
      <c r="B23" s="11">
        <v>362</v>
      </c>
      <c r="C23" s="12" t="s">
        <v>32</v>
      </c>
      <c r="D23" s="6"/>
      <c r="E23" s="7">
        <v>0</v>
      </c>
      <c r="F23" s="7">
        <v>11</v>
      </c>
      <c r="G23" s="7">
        <v>0</v>
      </c>
      <c r="H23" s="7">
        <v>0</v>
      </c>
      <c r="I23" s="21">
        <v>0</v>
      </c>
      <c r="J23" s="9">
        <f t="shared" si="0"/>
        <v>11</v>
      </c>
    </row>
    <row r="24" spans="1:11" ht="15.75" thickBot="1" x14ac:dyDescent="0.3">
      <c r="B24" s="11">
        <v>1024</v>
      </c>
      <c r="C24" s="12" t="s">
        <v>88</v>
      </c>
      <c r="D24" s="6"/>
      <c r="E24" s="7">
        <v>0</v>
      </c>
      <c r="F24" s="7">
        <v>10</v>
      </c>
      <c r="G24" s="7">
        <v>0</v>
      </c>
      <c r="H24" s="7">
        <v>0</v>
      </c>
      <c r="I24" s="21">
        <v>0</v>
      </c>
      <c r="J24" s="9">
        <f t="shared" si="0"/>
        <v>10</v>
      </c>
    </row>
    <row r="25" spans="1:11" ht="15.75" thickBot="1" x14ac:dyDescent="0.3">
      <c r="B25" s="11">
        <v>601</v>
      </c>
      <c r="C25" s="39" t="s">
        <v>75</v>
      </c>
      <c r="E25" s="7">
        <v>8</v>
      </c>
      <c r="F25" s="7">
        <v>0</v>
      </c>
      <c r="G25" s="7">
        <v>0</v>
      </c>
      <c r="H25" s="7">
        <v>0</v>
      </c>
      <c r="I25" s="21">
        <v>0</v>
      </c>
      <c r="J25" s="9">
        <f t="shared" si="0"/>
        <v>8</v>
      </c>
    </row>
    <row r="26" spans="1:11" ht="15.75" thickBot="1" x14ac:dyDescent="0.3">
      <c r="B26" s="11">
        <v>1022</v>
      </c>
      <c r="C26" s="12" t="s">
        <v>85</v>
      </c>
      <c r="D26" s="6"/>
      <c r="E26" s="7">
        <v>0</v>
      </c>
      <c r="F26" s="7">
        <v>0</v>
      </c>
      <c r="G26" s="7">
        <v>5</v>
      </c>
      <c r="H26" s="7">
        <v>0</v>
      </c>
      <c r="I26" s="21">
        <v>0</v>
      </c>
      <c r="J26" s="9">
        <f t="shared" si="0"/>
        <v>5</v>
      </c>
    </row>
    <row r="27" spans="1:11" ht="15.75" thickBot="1" x14ac:dyDescent="0.3">
      <c r="B27" s="11">
        <v>73</v>
      </c>
      <c r="C27" s="31" t="s">
        <v>33</v>
      </c>
      <c r="D27" s="6"/>
      <c r="E27" s="7">
        <v>0</v>
      </c>
      <c r="F27" s="7">
        <v>0</v>
      </c>
      <c r="G27" s="7">
        <v>0</v>
      </c>
      <c r="H27" s="7">
        <v>0</v>
      </c>
      <c r="I27" s="21">
        <v>0</v>
      </c>
      <c r="J27" s="9">
        <f t="shared" si="0"/>
        <v>0</v>
      </c>
    </row>
    <row r="28" spans="1:11" ht="15.75" thickBot="1" x14ac:dyDescent="0.3">
      <c r="B28" s="11">
        <v>347</v>
      </c>
      <c r="C28" s="31" t="s">
        <v>30</v>
      </c>
      <c r="D28" s="41"/>
      <c r="E28" s="7">
        <v>0</v>
      </c>
      <c r="F28" s="7">
        <v>0</v>
      </c>
      <c r="G28" s="7">
        <v>0</v>
      </c>
      <c r="H28" s="7">
        <v>0</v>
      </c>
      <c r="I28" s="21">
        <v>0</v>
      </c>
      <c r="J28" s="9">
        <f t="shared" si="0"/>
        <v>0</v>
      </c>
    </row>
    <row r="29" spans="1:11" ht="15.75" thickBot="1" x14ac:dyDescent="0.3">
      <c r="B29" s="11">
        <v>154</v>
      </c>
      <c r="C29" s="39" t="s">
        <v>56</v>
      </c>
      <c r="D29" s="41"/>
      <c r="E29" s="7">
        <v>0</v>
      </c>
      <c r="F29" s="7">
        <v>0</v>
      </c>
      <c r="G29" s="7">
        <v>0</v>
      </c>
      <c r="H29" s="7">
        <v>0</v>
      </c>
      <c r="I29" s="21">
        <v>0</v>
      </c>
      <c r="J29" s="9">
        <f t="shared" si="0"/>
        <v>0</v>
      </c>
    </row>
    <row r="30" spans="1:11" ht="15.75" thickBot="1" x14ac:dyDescent="0.3">
      <c r="B30" s="11">
        <v>247</v>
      </c>
      <c r="C30" s="12" t="s">
        <v>29</v>
      </c>
      <c r="D30" s="40"/>
      <c r="E30" s="7">
        <v>0</v>
      </c>
      <c r="F30" s="7">
        <v>0</v>
      </c>
      <c r="G30" s="7">
        <v>0</v>
      </c>
      <c r="H30" s="7">
        <v>0</v>
      </c>
      <c r="I30" s="21">
        <v>0</v>
      </c>
      <c r="J30" s="9">
        <f t="shared" si="0"/>
        <v>0</v>
      </c>
    </row>
    <row r="31" spans="1:11" ht="15.75" thickBot="1" x14ac:dyDescent="0.3">
      <c r="B31" s="11">
        <v>165</v>
      </c>
      <c r="C31" s="12" t="s">
        <v>48</v>
      </c>
      <c r="D31" s="41"/>
      <c r="E31" s="7">
        <v>0</v>
      </c>
      <c r="F31" s="7">
        <v>0</v>
      </c>
      <c r="G31" s="7">
        <v>0</v>
      </c>
      <c r="H31" s="7">
        <v>0</v>
      </c>
      <c r="I31" s="21">
        <v>0</v>
      </c>
      <c r="J31" s="9">
        <f t="shared" si="0"/>
        <v>0</v>
      </c>
    </row>
    <row r="33" spans="5:9" x14ac:dyDescent="0.25">
      <c r="E33" s="6">
        <f>COUNTIF(E2:E31,"&gt;0")</f>
        <v>15</v>
      </c>
      <c r="F33" s="6">
        <f>COUNTIF(F2:F31,"&gt;0")</f>
        <v>13</v>
      </c>
      <c r="G33" s="6">
        <f>COUNTIF(G2:G31,"&gt;0")</f>
        <v>18</v>
      </c>
      <c r="H33" s="6">
        <f>COUNTIF(H2:H31,"&gt;0")</f>
        <v>0</v>
      </c>
      <c r="I33" s="6">
        <f>COUNTIF(I2:I31,"&gt;0")</f>
        <v>0</v>
      </c>
    </row>
  </sheetData>
  <sortState ref="B2:J31">
    <sortCondition descending="1" ref="J2:J31"/>
  </sortState>
  <mergeCells count="1">
    <mergeCell ref="A2:A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Points</vt:lpstr>
      <vt:lpstr>White &amp; Yellows</vt:lpstr>
      <vt:lpstr>Coffin Challenge</vt:lpstr>
      <vt:lpstr>Drivers Grades</vt:lpstr>
      <vt:lpstr>January</vt:lpstr>
      <vt:lpstr>February</vt:lpstr>
      <vt:lpstr>March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2021-12-20T10:16:13Z</dcterms:modified>
</cp:coreProperties>
</file>