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9440" windowHeight="8010"/>
  </bookViews>
  <sheets>
    <sheet name="Points" sheetId="1" r:id="rId1"/>
    <sheet name="White &amp; Yellows" sheetId="15" r:id="rId2"/>
    <sheet name="Drivers Grades" sheetId="4" r:id="rId3"/>
    <sheet name="January" sheetId="2" r:id="rId4"/>
    <sheet name="February" sheetId="14" r:id="rId5"/>
    <sheet name="March" sheetId="13" r:id="rId6"/>
    <sheet name="April" sheetId="12" r:id="rId7"/>
    <sheet name="May" sheetId="11" r:id="rId8"/>
    <sheet name="June" sheetId="10" r:id="rId9"/>
    <sheet name="July" sheetId="9" r:id="rId10"/>
    <sheet name="August" sheetId="8" r:id="rId11"/>
    <sheet name="September" sheetId="7" r:id="rId12"/>
    <sheet name="October" sheetId="6" r:id="rId13"/>
    <sheet name="November" sheetId="5" r:id="rId14"/>
    <sheet name="December" sheetId="3" r:id="rId15"/>
  </sheets>
  <calcPr calcId="125725"/>
</workbook>
</file>

<file path=xl/calcChain.xml><?xml version="1.0" encoding="utf-8"?>
<calcChain xmlns="http://schemas.openxmlformats.org/spreadsheetml/2006/main">
  <c r="I20" i="5"/>
  <c r="BA17" i="15"/>
  <c r="H52" i="5"/>
  <c r="G52"/>
  <c r="F52"/>
  <c r="E52"/>
  <c r="I51"/>
  <c r="I50"/>
  <c r="I49"/>
  <c r="I48"/>
  <c r="I47"/>
  <c r="I46"/>
  <c r="I45"/>
  <c r="I44"/>
  <c r="I43"/>
  <c r="I28"/>
  <c r="I23"/>
  <c r="I42"/>
  <c r="I41"/>
  <c r="I40"/>
  <c r="I21"/>
  <c r="J28" i="6"/>
  <c r="BA23" i="15"/>
  <c r="R40" i="1"/>
  <c r="J23" i="6"/>
  <c r="BA26" i="15"/>
  <c r="BA18"/>
  <c r="R44" i="1"/>
  <c r="R35"/>
  <c r="J32" i="6"/>
  <c r="J24"/>
  <c r="I51"/>
  <c r="H51"/>
  <c r="G51"/>
  <c r="F51"/>
  <c r="E51"/>
  <c r="J50"/>
  <c r="J49"/>
  <c r="J48"/>
  <c r="J47"/>
  <c r="J46"/>
  <c r="J45"/>
  <c r="J44"/>
  <c r="J18"/>
  <c r="J43"/>
  <c r="J42"/>
  <c r="J34"/>
  <c r="J30"/>
  <c r="BA28" i="15"/>
  <c r="R45" i="1"/>
  <c r="R23"/>
  <c r="I32" i="7"/>
  <c r="I34"/>
  <c r="R61" i="1"/>
  <c r="R57"/>
  <c r="BA38" i="15"/>
  <c r="I24" i="7"/>
  <c r="I27"/>
  <c r="BA15" i="15"/>
  <c r="BA49"/>
  <c r="BA32"/>
  <c r="R73" i="1"/>
  <c r="R22"/>
  <c r="R51"/>
  <c r="H49" i="7"/>
  <c r="G49"/>
  <c r="I20"/>
  <c r="F49"/>
  <c r="I18"/>
  <c r="I37"/>
  <c r="I35"/>
  <c r="E49"/>
  <c r="I46" l="1"/>
  <c r="I45"/>
  <c r="I10"/>
  <c r="I44"/>
  <c r="I29"/>
  <c r="I19"/>
  <c r="I7"/>
  <c r="BA25" i="15"/>
  <c r="BA41"/>
  <c r="I26" i="8"/>
  <c r="I25"/>
  <c r="I27"/>
  <c r="BA42" i="15"/>
  <c r="R65" i="1"/>
  <c r="I22" i="8"/>
  <c r="BA19" i="15"/>
  <c r="BA27"/>
  <c r="R36" i="1"/>
  <c r="R50"/>
  <c r="I24" i="8"/>
  <c r="I20"/>
  <c r="I38"/>
  <c r="I37"/>
  <c r="I36"/>
  <c r="BA47" i="15"/>
  <c r="BA44"/>
  <c r="R71" i="1"/>
  <c r="R68"/>
  <c r="J42" i="9"/>
  <c r="J27"/>
  <c r="J41"/>
  <c r="J31"/>
  <c r="J32"/>
  <c r="J40"/>
  <c r="J39"/>
  <c r="J38"/>
  <c r="J37"/>
  <c r="J36"/>
  <c r="J35"/>
  <c r="J22"/>
  <c r="J34"/>
  <c r="J33"/>
  <c r="J29"/>
  <c r="BA10" i="15"/>
  <c r="R27" i="1"/>
  <c r="J17" i="9"/>
  <c r="J19"/>
  <c r="J14"/>
  <c r="R39" i="1"/>
  <c r="R37"/>
  <c r="R64"/>
  <c r="J28" i="9"/>
  <c r="J15"/>
  <c r="J26"/>
  <c r="J25"/>
  <c r="R60" i="1"/>
  <c r="BA9" i="15"/>
  <c r="R21" i="1"/>
  <c r="BA22" i="15"/>
  <c r="R38" i="1"/>
  <c r="BA24" i="15"/>
  <c r="J20" i="12"/>
  <c r="I46"/>
  <c r="U50" i="15"/>
  <c r="J44" i="12"/>
  <c r="J43"/>
  <c r="J42"/>
  <c r="J41"/>
  <c r="J40"/>
  <c r="J39"/>
  <c r="J38"/>
  <c r="J37"/>
  <c r="J36"/>
  <c r="J35"/>
  <c r="J24"/>
  <c r="J34"/>
  <c r="J25"/>
  <c r="J33"/>
  <c r="J32"/>
  <c r="J31"/>
  <c r="J30"/>
  <c r="J16"/>
  <c r="J29"/>
  <c r="J28"/>
  <c r="J22"/>
  <c r="J27"/>
  <c r="J10"/>
  <c r="J17"/>
  <c r="J26"/>
  <c r="J15"/>
  <c r="J18"/>
  <c r="J23"/>
  <c r="J12"/>
  <c r="J13"/>
  <c r="J21"/>
  <c r="J14"/>
  <c r="J11"/>
  <c r="J8"/>
  <c r="J19"/>
  <c r="J5"/>
  <c r="J9"/>
  <c r="J3"/>
  <c r="J6"/>
  <c r="J4"/>
  <c r="J2"/>
  <c r="J7"/>
  <c r="R62" i="1"/>
  <c r="R56"/>
  <c r="H46" i="12"/>
  <c r="G46"/>
  <c r="F46"/>
  <c r="R29" i="1"/>
  <c r="R8"/>
  <c r="R52"/>
  <c r="I28" i="13"/>
  <c r="I29"/>
  <c r="I31"/>
  <c r="H43"/>
  <c r="G43"/>
  <c r="F43"/>
  <c r="R49" i="1"/>
  <c r="R55"/>
  <c r="R70"/>
  <c r="R67"/>
  <c r="E43" i="13"/>
  <c r="I30"/>
  <c r="I20"/>
  <c r="I26"/>
  <c r="I24"/>
  <c r="I25"/>
  <c r="I19"/>
  <c r="I7"/>
  <c r="I41"/>
  <c r="I40"/>
  <c r="R19" i="1"/>
  <c r="R59"/>
  <c r="R66"/>
  <c r="R48"/>
  <c r="R31"/>
  <c r="J25" i="2"/>
  <c r="R69" i="1"/>
  <c r="AZ50" i="15"/>
  <c r="AY50"/>
  <c r="AX50"/>
  <c r="AW50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T50"/>
  <c r="S50"/>
  <c r="R50"/>
  <c r="Q50"/>
  <c r="P50"/>
  <c r="O50"/>
  <c r="N50"/>
  <c r="M50"/>
  <c r="L50"/>
  <c r="K50"/>
  <c r="J50"/>
  <c r="I50"/>
  <c r="BA40"/>
  <c r="BA37"/>
  <c r="BA33"/>
  <c r="BA13"/>
  <c r="BA8"/>
  <c r="BA31"/>
  <c r="BA46"/>
  <c r="BA36"/>
  <c r="BA5"/>
  <c r="BA39"/>
  <c r="BA43"/>
  <c r="BA30"/>
  <c r="BA14"/>
  <c r="BA48"/>
  <c r="BA45"/>
  <c r="BA29"/>
  <c r="BA6"/>
  <c r="BA11"/>
  <c r="BA34"/>
  <c r="BA2"/>
  <c r="BA3"/>
  <c r="BA4"/>
  <c r="BA16"/>
  <c r="BA12"/>
  <c r="BA20"/>
  <c r="BA21"/>
  <c r="BA7"/>
  <c r="BA35"/>
  <c r="H50"/>
  <c r="G50"/>
  <c r="F50"/>
  <c r="E50"/>
  <c r="R46" i="1"/>
  <c r="R47"/>
  <c r="R13"/>
  <c r="R54"/>
  <c r="R72"/>
  <c r="R41"/>
  <c r="R63"/>
  <c r="R25"/>
  <c r="R53"/>
  <c r="R26"/>
  <c r="R30"/>
  <c r="R58"/>
  <c r="R43"/>
  <c r="R12"/>
  <c r="R34"/>
  <c r="R33"/>
  <c r="R16"/>
  <c r="R3"/>
  <c r="R5"/>
  <c r="R2"/>
  <c r="R18"/>
  <c r="R11"/>
  <c r="R32"/>
  <c r="R24"/>
  <c r="R14"/>
  <c r="R17"/>
  <c r="R15"/>
  <c r="R9"/>
  <c r="R10"/>
  <c r="R28"/>
  <c r="R6"/>
  <c r="R20"/>
  <c r="R4"/>
  <c r="R7"/>
  <c r="E54" i="3"/>
  <c r="BA50" i="15" l="1"/>
  <c r="J19" i="5"/>
  <c r="I19"/>
  <c r="J37" i="6"/>
  <c r="J7"/>
  <c r="K19"/>
  <c r="J35"/>
  <c r="K18"/>
  <c r="J6"/>
  <c r="K34"/>
  <c r="K33"/>
  <c r="J26"/>
  <c r="J17" i="7"/>
  <c r="I26"/>
  <c r="J12" l="1"/>
  <c r="I17"/>
  <c r="J20" i="9"/>
  <c r="J30"/>
  <c r="J2"/>
  <c r="J9"/>
  <c r="J12"/>
  <c r="J18"/>
  <c r="J10"/>
  <c r="J11"/>
  <c r="J4"/>
  <c r="J6"/>
  <c r="J5"/>
  <c r="J8"/>
  <c r="J7"/>
  <c r="K41"/>
  <c r="K34"/>
  <c r="K30"/>
  <c r="J14" i="10"/>
  <c r="I18"/>
  <c r="J8"/>
  <c r="I25"/>
  <c r="J32"/>
  <c r="I24"/>
  <c r="J2" i="1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I6"/>
  <c r="J29" i="13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6" i="14"/>
  <c r="I2"/>
  <c r="I12"/>
  <c r="I8"/>
  <c r="I6"/>
  <c r="H41"/>
  <c r="G41"/>
  <c r="F41"/>
  <c r="E41"/>
  <c r="I40"/>
  <c r="I39"/>
  <c r="I14"/>
  <c r="I33"/>
  <c r="I30"/>
  <c r="I31"/>
  <c r="I22"/>
  <c r="I27"/>
  <c r="I29"/>
  <c r="I38"/>
  <c r="I37"/>
  <c r="I28"/>
  <c r="I25"/>
  <c r="I36"/>
  <c r="I35"/>
  <c r="I18"/>
  <c r="I26"/>
  <c r="I17"/>
  <c r="I4"/>
  <c r="I11"/>
  <c r="I24"/>
  <c r="I21"/>
  <c r="I19"/>
  <c r="I32"/>
  <c r="I15"/>
  <c r="I23"/>
  <c r="I20"/>
  <c r="I10"/>
  <c r="I16"/>
  <c r="I7"/>
  <c r="I5"/>
  <c r="I34"/>
  <c r="I13"/>
  <c r="I9"/>
  <c r="I3"/>
  <c r="G40" i="2"/>
  <c r="F40"/>
  <c r="E40"/>
  <c r="H40"/>
  <c r="I10"/>
  <c r="I26"/>
  <c r="I17"/>
  <c r="I13"/>
  <c r="I6"/>
  <c r="I39"/>
  <c r="I38"/>
  <c r="I37"/>
  <c r="I36"/>
  <c r="I35"/>
  <c r="I16" i="8"/>
  <c r="I21"/>
  <c r="I15"/>
  <c r="I19"/>
  <c r="I29"/>
  <c r="I13"/>
  <c r="I9"/>
  <c r="I3"/>
  <c r="I18"/>
  <c r="I10"/>
  <c r="I8"/>
  <c r="I6"/>
  <c r="I5"/>
  <c r="I28"/>
  <c r="I12"/>
  <c r="I2"/>
  <c r="I4"/>
  <c r="J30" i="14"/>
  <c r="J29"/>
  <c r="J28"/>
  <c r="J27"/>
  <c r="J26"/>
  <c r="J25"/>
  <c r="J24"/>
  <c r="J23"/>
  <c r="J12"/>
  <c r="J13"/>
  <c r="J15"/>
  <c r="J19"/>
  <c r="J18"/>
  <c r="J10"/>
  <c r="J17"/>
  <c r="J22"/>
  <c r="J20"/>
  <c r="J7"/>
  <c r="J2"/>
  <c r="J11"/>
  <c r="J8"/>
  <c r="J16"/>
  <c r="J5"/>
  <c r="J21"/>
  <c r="J9"/>
  <c r="J14"/>
  <c r="J4"/>
  <c r="J3"/>
  <c r="I44" i="9"/>
  <c r="K29"/>
  <c r="K28"/>
  <c r="K27"/>
  <c r="K26"/>
  <c r="K25"/>
  <c r="K24"/>
  <c r="K11"/>
  <c r="K23"/>
  <c r="K22"/>
  <c r="K21"/>
  <c r="K20"/>
  <c r="K19"/>
  <c r="K14"/>
  <c r="K6"/>
  <c r="K18"/>
  <c r="K3"/>
  <c r="K13"/>
  <c r="K10"/>
  <c r="K12"/>
  <c r="K17"/>
  <c r="K16"/>
  <c r="K8"/>
  <c r="K5"/>
  <c r="K15"/>
  <c r="K7"/>
  <c r="K9"/>
  <c r="K4"/>
  <c r="K2"/>
  <c r="J3"/>
  <c r="I27" i="5"/>
  <c r="I18"/>
  <c r="I31"/>
  <c r="I9"/>
  <c r="I15"/>
  <c r="I12"/>
  <c r="I13"/>
  <c r="I7"/>
  <c r="I32"/>
  <c r="I5"/>
  <c r="I2"/>
  <c r="I8"/>
  <c r="I6"/>
  <c r="I10"/>
  <c r="I17"/>
  <c r="I4"/>
  <c r="I11"/>
  <c r="I3"/>
  <c r="J29" i="6"/>
  <c r="J22"/>
  <c r="J14"/>
  <c r="J21"/>
  <c r="J4"/>
  <c r="J9"/>
  <c r="J5"/>
  <c r="J11"/>
  <c r="J3"/>
  <c r="J12"/>
  <c r="J8"/>
  <c r="J10"/>
  <c r="J17"/>
  <c r="J2"/>
  <c r="J13"/>
  <c r="I40" i="7"/>
  <c r="I28"/>
  <c r="I12"/>
  <c r="I25"/>
  <c r="I39"/>
  <c r="I15"/>
  <c r="I14"/>
  <c r="I11"/>
  <c r="I8"/>
  <c r="I2"/>
  <c r="I5"/>
  <c r="I6"/>
  <c r="I4"/>
  <c r="I13"/>
  <c r="I3"/>
  <c r="I21"/>
  <c r="J23" i="9"/>
  <c r="J16"/>
  <c r="J13"/>
  <c r="I5" i="10"/>
  <c r="I11"/>
  <c r="I10"/>
  <c r="I12"/>
  <c r="I6"/>
  <c r="I2"/>
  <c r="I7"/>
  <c r="I9"/>
  <c r="I2" i="13"/>
  <c r="I6"/>
  <c r="I4"/>
  <c r="I11" i="2"/>
  <c r="I20"/>
  <c r="I21"/>
  <c r="I15"/>
  <c r="I24"/>
  <c r="I27"/>
  <c r="I8"/>
  <c r="I9"/>
  <c r="I7"/>
  <c r="I16"/>
  <c r="I2"/>
  <c r="J14" i="5"/>
  <c r="J11"/>
  <c r="J16"/>
  <c r="J15"/>
  <c r="J21"/>
  <c r="J13" i="8"/>
  <c r="J29"/>
  <c r="J28"/>
  <c r="J27"/>
  <c r="J26"/>
  <c r="J25"/>
  <c r="J24"/>
  <c r="J23"/>
  <c r="J22"/>
  <c r="J21"/>
  <c r="J20"/>
  <c r="J12"/>
  <c r="J19"/>
  <c r="J18"/>
  <c r="J14"/>
  <c r="J17"/>
  <c r="J11"/>
  <c r="J8"/>
  <c r="J4"/>
  <c r="J16"/>
  <c r="J10"/>
  <c r="J6"/>
  <c r="J7"/>
  <c r="J9"/>
  <c r="J15"/>
  <c r="J2"/>
  <c r="J3"/>
  <c r="J5"/>
  <c r="G40"/>
  <c r="F40"/>
  <c r="E40"/>
  <c r="H44" i="9"/>
  <c r="G44"/>
  <c r="F44"/>
  <c r="E44"/>
  <c r="H36" i="10"/>
  <c r="G36"/>
  <c r="F36"/>
  <c r="E36"/>
  <c r="G35" i="11"/>
  <c r="F35"/>
  <c r="J35" i="5"/>
  <c r="I39"/>
  <c r="J34"/>
  <c r="I38"/>
  <c r="J33"/>
  <c r="I37"/>
  <c r="J32"/>
  <c r="I25"/>
  <c r="J31"/>
  <c r="I24"/>
  <c r="J30"/>
  <c r="I29"/>
  <c r="J29"/>
  <c r="I36"/>
  <c r="J28"/>
  <c r="I35"/>
  <c r="J27"/>
  <c r="I34"/>
  <c r="J26"/>
  <c r="I33"/>
  <c r="J25"/>
  <c r="I16"/>
  <c r="J24"/>
  <c r="I22"/>
  <c r="J23"/>
  <c r="I30"/>
  <c r="J7"/>
  <c r="J13"/>
  <c r="J20"/>
  <c r="J22"/>
  <c r="I26"/>
  <c r="J5"/>
  <c r="J17"/>
  <c r="I14"/>
  <c r="J18"/>
  <c r="J10"/>
  <c r="J4"/>
  <c r="J6"/>
  <c r="J9"/>
  <c r="J8"/>
  <c r="J12"/>
  <c r="J3"/>
  <c r="J2"/>
  <c r="K10" i="6"/>
  <c r="K11"/>
  <c r="K23"/>
  <c r="K22"/>
  <c r="K8"/>
  <c r="K16"/>
  <c r="K13"/>
  <c r="K32"/>
  <c r="J27"/>
  <c r="K31"/>
  <c r="J41"/>
  <c r="K30"/>
  <c r="J33"/>
  <c r="K29"/>
  <c r="J40"/>
  <c r="K28"/>
  <c r="J25"/>
  <c r="K14"/>
  <c r="J15"/>
  <c r="K27"/>
  <c r="J39"/>
  <c r="K26"/>
  <c r="J31"/>
  <c r="K25"/>
  <c r="J19"/>
  <c r="K24"/>
  <c r="J38"/>
  <c r="K20"/>
  <c r="J36"/>
  <c r="K17"/>
  <c r="J16"/>
  <c r="K12"/>
  <c r="J20"/>
  <c r="K15"/>
  <c r="K2"/>
  <c r="K5"/>
  <c r="K9"/>
  <c r="K6"/>
  <c r="K3"/>
  <c r="K7"/>
  <c r="K4"/>
  <c r="J31" i="7"/>
  <c r="I31"/>
  <c r="J30"/>
  <c r="I9"/>
  <c r="J29"/>
  <c r="I43"/>
  <c r="J28"/>
  <c r="I42"/>
  <c r="J27"/>
  <c r="I36"/>
  <c r="J26"/>
  <c r="I33"/>
  <c r="J25"/>
  <c r="I23"/>
  <c r="J24"/>
  <c r="I30"/>
  <c r="J23"/>
  <c r="J22"/>
  <c r="I16"/>
  <c r="J19"/>
  <c r="I41"/>
  <c r="J18"/>
  <c r="I38"/>
  <c r="J21"/>
  <c r="I22"/>
  <c r="J11"/>
  <c r="J7"/>
  <c r="J13"/>
  <c r="J20"/>
  <c r="J10"/>
  <c r="J16"/>
  <c r="J14"/>
  <c r="J9"/>
  <c r="J4"/>
  <c r="J5"/>
  <c r="J15"/>
  <c r="J6"/>
  <c r="J8"/>
  <c r="J2"/>
  <c r="J3"/>
  <c r="I14" i="8"/>
  <c r="I23"/>
  <c r="I35"/>
  <c r="I34"/>
  <c r="I33"/>
  <c r="I32"/>
  <c r="I17"/>
  <c r="I31"/>
  <c r="I7"/>
  <c r="I11"/>
  <c r="I30"/>
  <c r="J24" i="9"/>
  <c r="J21"/>
  <c r="J31" i="10"/>
  <c r="I16"/>
  <c r="J30"/>
  <c r="I14"/>
  <c r="J29"/>
  <c r="I17"/>
  <c r="J28"/>
  <c r="I32"/>
  <c r="J27"/>
  <c r="I31"/>
  <c r="J26"/>
  <c r="I30"/>
  <c r="J25"/>
  <c r="I29"/>
  <c r="J17"/>
  <c r="I19"/>
  <c r="J24"/>
  <c r="I28"/>
  <c r="J23"/>
  <c r="I23"/>
  <c r="J22"/>
  <c r="I15"/>
  <c r="J21"/>
  <c r="I27"/>
  <c r="J20"/>
  <c r="I20"/>
  <c r="J19"/>
  <c r="I26"/>
  <c r="J18"/>
  <c r="I13"/>
  <c r="J12"/>
  <c r="I21"/>
  <c r="J7"/>
  <c r="J11"/>
  <c r="J9"/>
  <c r="J4"/>
  <c r="I3"/>
  <c r="J2"/>
  <c r="J13"/>
  <c r="I8"/>
  <c r="J10"/>
  <c r="I22"/>
  <c r="J16"/>
  <c r="J5"/>
  <c r="J6"/>
  <c r="I4"/>
  <c r="J15"/>
  <c r="J3"/>
  <c r="I11" i="11"/>
  <c r="I30"/>
  <c r="I29"/>
  <c r="I8"/>
  <c r="I19"/>
  <c r="I28"/>
  <c r="I27"/>
  <c r="I21"/>
  <c r="I20"/>
  <c r="I10"/>
  <c r="I26"/>
  <c r="I25"/>
  <c r="I24"/>
  <c r="I23"/>
  <c r="I9"/>
  <c r="I15"/>
  <c r="I7"/>
  <c r="I14"/>
  <c r="I22"/>
  <c r="I17"/>
  <c r="I16"/>
  <c r="I18"/>
  <c r="I13"/>
  <c r="I12"/>
  <c r="I3"/>
  <c r="I5"/>
  <c r="I4"/>
  <c r="I2"/>
  <c r="K29" i="12"/>
  <c r="K12"/>
  <c r="K17"/>
  <c r="K19"/>
  <c r="K16"/>
  <c r="K28"/>
  <c r="K27"/>
  <c r="K26"/>
  <c r="K25"/>
  <c r="K24"/>
  <c r="K23"/>
  <c r="K14"/>
  <c r="K22"/>
  <c r="K21"/>
  <c r="K20"/>
  <c r="K18"/>
  <c r="K15"/>
  <c r="K10"/>
  <c r="K9"/>
  <c r="K5"/>
  <c r="K8"/>
  <c r="K13"/>
  <c r="K6"/>
  <c r="K11"/>
  <c r="K7"/>
  <c r="K3"/>
  <c r="K4"/>
  <c r="K2"/>
  <c r="I23" i="13"/>
  <c r="I39"/>
  <c r="I38"/>
  <c r="I37"/>
  <c r="I15"/>
  <c r="I11"/>
  <c r="I33"/>
  <c r="I12"/>
  <c r="I36"/>
  <c r="I8"/>
  <c r="I16"/>
  <c r="I27"/>
  <c r="I3"/>
  <c r="I35"/>
  <c r="I32"/>
  <c r="I34"/>
  <c r="I21"/>
  <c r="I5"/>
  <c r="I22"/>
  <c r="I10"/>
  <c r="I13"/>
  <c r="I14"/>
  <c r="I18"/>
  <c r="I17"/>
  <c r="I9"/>
  <c r="J30" i="2"/>
  <c r="J29"/>
  <c r="J28"/>
  <c r="J27"/>
  <c r="J26"/>
  <c r="J24"/>
  <c r="J23"/>
  <c r="J22"/>
  <c r="J21"/>
  <c r="J20"/>
  <c r="J19"/>
  <c r="J18"/>
  <c r="J17"/>
  <c r="J16"/>
  <c r="J15"/>
  <c r="J8"/>
  <c r="J14"/>
  <c r="J13"/>
  <c r="J5"/>
  <c r="J6"/>
  <c r="J2"/>
  <c r="J4"/>
  <c r="J12"/>
  <c r="J11"/>
  <c r="J9"/>
  <c r="J10"/>
  <c r="J3"/>
  <c r="J7"/>
  <c r="R42" i="1"/>
  <c r="I34" i="2"/>
  <c r="I23"/>
  <c r="I25"/>
  <c r="I33"/>
  <c r="I3"/>
  <c r="I14"/>
  <c r="I19"/>
  <c r="I32"/>
  <c r="I31"/>
  <c r="I4"/>
  <c r="I22"/>
  <c r="I28"/>
  <c r="I18"/>
  <c r="I30"/>
  <c r="I29"/>
  <c r="I12"/>
  <c r="I5"/>
</calcChain>
</file>

<file path=xl/sharedStrings.xml><?xml version="1.0" encoding="utf-8"?>
<sst xmlns="http://schemas.openxmlformats.org/spreadsheetml/2006/main" count="805" uniqueCount="114">
  <si>
    <t>Name</t>
  </si>
  <si>
    <t>No</t>
  </si>
  <si>
    <t>Allan Inness</t>
  </si>
  <si>
    <t>January</t>
  </si>
  <si>
    <t>February</t>
  </si>
  <si>
    <t>March</t>
  </si>
  <si>
    <t>April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</si>
  <si>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</si>
  <si>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</si>
  <si>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</si>
  <si>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</si>
  <si>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</si>
  <si>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</si>
  <si>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</si>
  <si>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</si>
  <si>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</si>
  <si>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</si>
  <si>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</si>
  <si>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</si>
  <si>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Grade</t>
  </si>
  <si>
    <t>June</t>
  </si>
  <si>
    <t>July</t>
  </si>
  <si>
    <t>August</t>
  </si>
  <si>
    <t>September</t>
  </si>
  <si>
    <t>October</t>
  </si>
  <si>
    <t>November</t>
  </si>
  <si>
    <t>December</t>
  </si>
  <si>
    <t>F2 Stock Cars</t>
  </si>
  <si>
    <t>Phil Chadbourne</t>
  </si>
  <si>
    <t>Tommy Johnson</t>
  </si>
  <si>
    <t>Ian Johnson</t>
  </si>
  <si>
    <t>Number of Racers</t>
  </si>
  <si>
    <t>Dave Tomlinson</t>
  </si>
  <si>
    <t>Bob Harley</t>
  </si>
  <si>
    <t>Jason Reed</t>
  </si>
  <si>
    <t>Michelle Snowdon</t>
  </si>
  <si>
    <t>Tony Perry</t>
  </si>
  <si>
    <t>Clive Buckler</t>
  </si>
  <si>
    <t>Steve Bland</t>
  </si>
  <si>
    <t>Morgan Bland</t>
  </si>
  <si>
    <t>Owen Bates</t>
  </si>
  <si>
    <t>Chris Partridge</t>
  </si>
  <si>
    <t>Colin Phillips</t>
  </si>
  <si>
    <t>Dan Skeels</t>
  </si>
  <si>
    <t>Mark Steele</t>
  </si>
  <si>
    <t>Ian Rolph</t>
  </si>
  <si>
    <t>Matt Bennett</t>
  </si>
  <si>
    <t>Stuart Clarke</t>
  </si>
  <si>
    <t>Thomas Peers</t>
  </si>
  <si>
    <t>Ben Peers</t>
  </si>
  <si>
    <t>Jordan Leavis</t>
  </si>
  <si>
    <t>Noah Bailey</t>
  </si>
  <si>
    <t>Tim Bailey</t>
  </si>
  <si>
    <t>Connor Reed</t>
  </si>
  <si>
    <t>Jason Leavis</t>
  </si>
  <si>
    <t>Bradley Bircher</t>
  </si>
  <si>
    <t>Chris Usher</t>
  </si>
  <si>
    <t>Michael Clague</t>
  </si>
  <si>
    <t>Helen Partridge</t>
  </si>
  <si>
    <t>Ashley Gretton</t>
  </si>
  <si>
    <t>Louis Parker</t>
  </si>
  <si>
    <t>Rob Whalley</t>
  </si>
  <si>
    <t>Jenson Brown</t>
  </si>
  <si>
    <t>Paul Bailey</t>
  </si>
  <si>
    <t>SS</t>
  </si>
  <si>
    <t>Helen Peers</t>
  </si>
  <si>
    <t>Paul Roach</t>
  </si>
  <si>
    <t>Lee Bishop</t>
  </si>
  <si>
    <t>Ayush Odedra</t>
  </si>
  <si>
    <t>Lucas Reed</t>
  </si>
  <si>
    <t>Gordon Harrington</t>
  </si>
  <si>
    <t>Mark Cooper</t>
  </si>
  <si>
    <t>Matt Chambers</t>
  </si>
  <si>
    <t>Craig Nutting</t>
  </si>
  <si>
    <t>Michelle Snowden</t>
  </si>
  <si>
    <t>Bruno Kaulickis</t>
  </si>
  <si>
    <t>Grace Miller</t>
  </si>
  <si>
    <t>Mark Miller</t>
  </si>
  <si>
    <t>Bruno Kaulikis</t>
  </si>
  <si>
    <t>David Levine</t>
  </si>
  <si>
    <t>Martin Wiffen</t>
  </si>
  <si>
    <t>26/11/20178</t>
  </si>
  <si>
    <t>Max Harding</t>
  </si>
  <si>
    <t xml:space="preserve"> </t>
  </si>
  <si>
    <t>Matt Bennet</t>
  </si>
  <si>
    <t>Andy Johansen</t>
  </si>
  <si>
    <t>Louis Selby</t>
  </si>
  <si>
    <t>Warren Selby</t>
  </si>
  <si>
    <t>Robin Schumacher</t>
  </si>
  <si>
    <t>Nathanial Bailey</t>
  </si>
  <si>
    <t>Lisa Evans</t>
  </si>
  <si>
    <t>Paul Evans</t>
  </si>
  <si>
    <t>Alan Leighton</t>
  </si>
  <si>
    <t>Ethan Moxon</t>
  </si>
  <si>
    <t>Jack Money</t>
  </si>
  <si>
    <t>David Moxon</t>
  </si>
  <si>
    <t>Ben Hughes</t>
  </si>
  <si>
    <t>Noah Gibbs</t>
  </si>
  <si>
    <t>Kirk Gibbs</t>
  </si>
  <si>
    <t>Mick Wood</t>
  </si>
  <si>
    <t>Mick Woods</t>
  </si>
  <si>
    <t>Ryan Cattell</t>
  </si>
  <si>
    <t>Adam Lee</t>
  </si>
  <si>
    <t>Josh Malt</t>
  </si>
  <si>
    <t>Brandon Oneil</t>
  </si>
  <si>
    <t>Branson Oneil</t>
  </si>
  <si>
    <t>Jon Holden</t>
  </si>
  <si>
    <t>Irvin Hendrickson</t>
  </si>
  <si>
    <t>Irvin Hendrickseon</t>
  </si>
  <si>
    <t>Ewan Greatrex</t>
  </si>
  <si>
    <t>2018 Club Points  &amp; Junior Points Champion</t>
  </si>
  <si>
    <t>Whites &amp; Yellows Champion 2018</t>
  </si>
  <si>
    <t>2018 Whites &amp; Yellows Champion</t>
  </si>
  <si>
    <t>Club Championship Position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</si>
</sst>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0" xfId="0" applyNumberFormat="1" applyFont="1" applyFill="1" applyAlignment="1">
      <alignment horizontal="center" textRotation="90"/>
    </xf>
    <xf numFmtId="14" fontId="1" fillId="2" borderId="1" xfId="0" applyNumberFormat="1" applyFont="1" applyFill="1" applyBorder="1" applyAlignment="1">
      <alignment horizontal="center" textRotation="90"/>
    </xf>
    <xf numFmtId="0" fontId="1" fillId="0" borderId="2" xfId="0" applyFont="1" applyFill="1" applyBorder="1" applyAlignment="1">
      <alignment horizontal="center" textRotation="90"/>
    </xf>
    <xf numFmtId="0" fontId="1" fillId="0" borderId="0" xfId="0" applyFont="1" applyFill="1" applyBorder="1"/>
    <xf numFmtId="0" fontId="3" fillId="0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/>
    <xf numFmtId="0" fontId="3" fillId="0" borderId="8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1" fillId="0" borderId="4" xfId="0" applyFont="1" applyFill="1" applyBorder="1" applyAlignment="1">
      <alignment horizontal="center"/>
    </xf>
    <xf numFmtId="0" fontId="1" fillId="0" borderId="9" xfId="0" applyFont="1" applyFill="1" applyBorder="1"/>
    <xf numFmtId="14" fontId="1" fillId="2" borderId="0" xfId="0" applyNumberFormat="1" applyFont="1" applyFill="1" applyBorder="1" applyAlignment="1">
      <alignment horizontal="center" textRotation="90"/>
    </xf>
    <xf numFmtId="14" fontId="1" fillId="2" borderId="10" xfId="0" applyNumberFormat="1" applyFont="1" applyFill="1" applyBorder="1" applyAlignment="1">
      <alignment horizontal="center" textRotation="90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6" xfId="0" applyFont="1" applyFill="1" applyBorder="1" applyAlignment="1"/>
    <xf numFmtId="0" fontId="1" fillId="0" borderId="7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/>
    <xf numFmtId="0" fontId="1" fillId="0" borderId="13" xfId="0" applyFont="1" applyFill="1" applyBorder="1"/>
    <xf numFmtId="0" fontId="1" fillId="0" borderId="13" xfId="0" applyFont="1" applyFill="1" applyBorder="1" applyAlignment="1"/>
    <xf numFmtId="0" fontId="1" fillId="0" borderId="1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/>
    <xf numFmtId="0" fontId="0" fillId="0" borderId="0" xfId="0" applyBorder="1"/>
    <xf numFmtId="0" fontId="1" fillId="0" borderId="12" xfId="0" applyFont="1" applyFill="1" applyBorder="1" applyAlignment="1"/>
    <xf numFmtId="0" fontId="0" fillId="3" borderId="3" xfId="0" applyFill="1" applyBorder="1"/>
    <xf numFmtId="0" fontId="2" fillId="0" borderId="0" xfId="0" applyFont="1" applyFill="1" applyAlignment="1">
      <alignment horizontal="center" vertical="center" textRotation="90"/>
    </xf>
    <xf numFmtId="0" fontId="0" fillId="5" borderId="3" xfId="0" applyFill="1" applyBorder="1"/>
    <xf numFmtId="0" fontId="0" fillId="4" borderId="3" xfId="0" applyFill="1" applyBorder="1"/>
    <xf numFmtId="0" fontId="0" fillId="0" borderId="6" xfId="0" applyBorder="1"/>
    <xf numFmtId="0" fontId="0" fillId="7" borderId="3" xfId="0" applyFill="1" applyBorder="1"/>
    <xf numFmtId="0" fontId="5" fillId="0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/>
    <xf numFmtId="0" fontId="6" fillId="4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0" borderId="16" xfId="0" applyFont="1" applyFill="1" applyBorder="1"/>
    <xf numFmtId="0" fontId="7" fillId="3" borderId="3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4" fontId="1" fillId="2" borderId="17" xfId="0" applyNumberFormat="1" applyFont="1" applyFill="1" applyBorder="1" applyAlignment="1">
      <alignment horizontal="center" textRotation="90"/>
    </xf>
    <xf numFmtId="0" fontId="1" fillId="0" borderId="15" xfId="0" applyFont="1" applyFill="1" applyBorder="1" applyAlignment="1"/>
    <xf numFmtId="0" fontId="1" fillId="0" borderId="15" xfId="0" applyFont="1" applyFill="1" applyBorder="1" applyAlignment="1">
      <alignment horizontal="left"/>
    </xf>
    <xf numFmtId="0" fontId="0" fillId="6" borderId="3" xfId="0" applyFill="1" applyBorder="1"/>
    <xf numFmtId="0" fontId="1" fillId="0" borderId="9" xfId="0" applyFont="1" applyFill="1" applyBorder="1" applyAlignment="1">
      <alignment horizontal="left"/>
    </xf>
    <xf numFmtId="0" fontId="6" fillId="0" borderId="0" xfId="0" applyFont="1"/>
    <xf numFmtId="0" fontId="8" fillId="3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3"/>
  <sheetViews>
    <sheetView tabSelected="1" workbookViewId="0">
      <selection activeCell="S28" sqref="S28"/>
    </sheetView>
  </sheetViews>
  <sheetFormatPr defaultRowHeight="15"/>
  <cols>
    <col min="1" max="1" width="5.85546875" customWidth="1"/>
    <col min="2" max="2" width="9.5703125" customWidth="1"/>
    <col min="3" max="3" width="22" customWidth="1"/>
    <col min="4" max="4" width="8.85546875" style="26" customWidth="1"/>
    <col min="5" max="5" width="2.42578125" customWidth="1"/>
    <col min="6" max="17" width="7.5703125" customWidth="1"/>
  </cols>
  <sheetData>
    <row r="1" spans="1:21" ht="58.5" thickBot="1">
      <c r="A1" s="1"/>
      <c r="B1" s="2" t="s">
        <v>1</v>
      </c>
      <c r="C1" s="2" t="s">
        <v>0</v>
      </c>
      <c r="D1" s="14" t="s">
        <v>19</v>
      </c>
      <c r="E1" s="15"/>
      <c r="F1" s="3" t="s">
        <v>3</v>
      </c>
      <c r="G1" s="3" t="s">
        <v>4</v>
      </c>
      <c r="H1" s="3" t="s">
        <v>5</v>
      </c>
      <c r="I1" s="3" t="s">
        <v>6</v>
      </c>
      <c r="J1" s="3" t="s">
        <v>11</v>
      </c>
      <c r="K1" s="3" t="s">
        <v>20</v>
      </c>
      <c r="L1" s="3" t="s">
        <v>21</v>
      </c>
      <c r="M1" s="3" t="s">
        <v>22</v>
      </c>
      <c r="N1" s="3" t="s">
        <v>23</v>
      </c>
      <c r="O1" s="3" t="s">
        <v>24</v>
      </c>
      <c r="P1" s="3" t="s">
        <v>25</v>
      </c>
      <c r="Q1" s="4" t="s">
        <v>26</v>
      </c>
      <c r="R1" s="5"/>
    </row>
    <row r="2" spans="1:21" ht="15.75" thickBot="1">
      <c r="A2" s="69" t="s">
        <v>27</v>
      </c>
      <c r="B2" s="18">
        <v>117</v>
      </c>
      <c r="C2" s="19" t="s">
        <v>51</v>
      </c>
      <c r="D2" s="24" t="s">
        <v>64</v>
      </c>
      <c r="E2" s="16"/>
      <c r="F2" s="13">
        <v>98</v>
      </c>
      <c r="G2" s="7">
        <v>99</v>
      </c>
      <c r="H2" s="7">
        <v>128</v>
      </c>
      <c r="I2" s="10">
        <v>113</v>
      </c>
      <c r="J2" s="10">
        <v>85</v>
      </c>
      <c r="K2" s="10">
        <v>119</v>
      </c>
      <c r="L2" s="10">
        <v>118</v>
      </c>
      <c r="M2" s="10">
        <v>127</v>
      </c>
      <c r="N2" s="10">
        <v>120</v>
      </c>
      <c r="O2" s="10">
        <v>135</v>
      </c>
      <c r="P2" s="10">
        <v>129</v>
      </c>
      <c r="Q2" s="10">
        <v>42</v>
      </c>
      <c r="R2" s="9">
        <f t="shared" ref="R2:R33" si="0">SUM(F2:Q2)</f>
        <v>1313</v>
      </c>
      <c r="U2" s="67" t="s">
        <v>110</v>
      </c>
    </row>
    <row r="3" spans="1:21" ht="15.75" thickBot="1">
      <c r="A3" s="69"/>
      <c r="B3" s="11">
        <v>817</v>
      </c>
      <c r="C3" s="12" t="s">
        <v>52</v>
      </c>
      <c r="D3" s="24" t="s">
        <v>64</v>
      </c>
      <c r="E3" s="16"/>
      <c r="F3" s="13">
        <v>116</v>
      </c>
      <c r="G3" s="7">
        <v>84</v>
      </c>
      <c r="H3" s="7">
        <v>114</v>
      </c>
      <c r="I3" s="10">
        <v>135</v>
      </c>
      <c r="J3" s="10">
        <v>73</v>
      </c>
      <c r="K3" s="10">
        <v>119</v>
      </c>
      <c r="L3" s="10">
        <v>98</v>
      </c>
      <c r="M3" s="10">
        <v>100</v>
      </c>
      <c r="N3" s="10">
        <v>120</v>
      </c>
      <c r="O3" s="10">
        <v>123</v>
      </c>
      <c r="P3" s="10">
        <v>112</v>
      </c>
      <c r="Q3" s="10">
        <v>29</v>
      </c>
      <c r="R3" s="9">
        <f t="shared" si="0"/>
        <v>1223</v>
      </c>
    </row>
    <row r="4" spans="1:21" ht="15.75" thickBot="1">
      <c r="A4" s="69"/>
      <c r="B4" s="11">
        <v>13</v>
      </c>
      <c r="C4" s="12" t="s">
        <v>2</v>
      </c>
      <c r="D4" s="25"/>
      <c r="E4" s="16"/>
      <c r="F4" s="13">
        <v>120</v>
      </c>
      <c r="G4" s="7">
        <v>109</v>
      </c>
      <c r="H4" s="7">
        <v>93</v>
      </c>
      <c r="I4" s="10">
        <v>88</v>
      </c>
      <c r="J4" s="10">
        <v>58</v>
      </c>
      <c r="K4" s="10">
        <v>104</v>
      </c>
      <c r="L4" s="10">
        <v>93</v>
      </c>
      <c r="M4" s="10">
        <v>70</v>
      </c>
      <c r="N4" s="10">
        <v>96</v>
      </c>
      <c r="O4" s="10">
        <v>91</v>
      </c>
      <c r="P4" s="10">
        <v>74</v>
      </c>
      <c r="Q4" s="10">
        <v>32</v>
      </c>
      <c r="R4" s="9">
        <f t="shared" si="0"/>
        <v>1028</v>
      </c>
    </row>
    <row r="5" spans="1:21" ht="15.75" thickBot="1">
      <c r="A5" s="69"/>
      <c r="B5" s="11">
        <v>107</v>
      </c>
      <c r="C5" s="12" t="s">
        <v>49</v>
      </c>
      <c r="D5" s="24" t="s">
        <v>64</v>
      </c>
      <c r="E5" s="16"/>
      <c r="F5" s="13">
        <v>58</v>
      </c>
      <c r="G5" s="7">
        <v>76</v>
      </c>
      <c r="H5" s="7">
        <v>82</v>
      </c>
      <c r="I5" s="10">
        <v>115</v>
      </c>
      <c r="J5" s="10">
        <v>68</v>
      </c>
      <c r="K5" s="10">
        <v>95</v>
      </c>
      <c r="L5" s="10">
        <v>96</v>
      </c>
      <c r="M5" s="10">
        <v>65</v>
      </c>
      <c r="N5" s="10">
        <v>110</v>
      </c>
      <c r="O5" s="10">
        <v>59</v>
      </c>
      <c r="P5" s="10">
        <v>73</v>
      </c>
      <c r="Q5" s="10">
        <v>31</v>
      </c>
      <c r="R5" s="9">
        <f t="shared" si="0"/>
        <v>928</v>
      </c>
    </row>
    <row r="6" spans="1:21" ht="15.75" thickBot="1">
      <c r="A6" s="69"/>
      <c r="B6" s="11">
        <v>197</v>
      </c>
      <c r="C6" s="12" t="s">
        <v>41</v>
      </c>
      <c r="D6" s="68"/>
      <c r="E6" s="16"/>
      <c r="F6" s="13">
        <v>51</v>
      </c>
      <c r="G6" s="7">
        <v>95</v>
      </c>
      <c r="H6" s="7">
        <v>75</v>
      </c>
      <c r="I6" s="10">
        <v>80</v>
      </c>
      <c r="J6" s="10">
        <v>47</v>
      </c>
      <c r="K6" s="10">
        <v>96</v>
      </c>
      <c r="L6" s="10">
        <v>79</v>
      </c>
      <c r="M6" s="10">
        <v>62</v>
      </c>
      <c r="N6" s="10">
        <v>72</v>
      </c>
      <c r="O6" s="10">
        <v>100</v>
      </c>
      <c r="P6" s="10">
        <v>60</v>
      </c>
      <c r="Q6" s="10">
        <v>20</v>
      </c>
      <c r="R6" s="9">
        <f t="shared" si="0"/>
        <v>837</v>
      </c>
    </row>
    <row r="7" spans="1:21" ht="15.75" thickBot="1">
      <c r="A7" s="69"/>
      <c r="B7" s="27">
        <v>34</v>
      </c>
      <c r="C7" s="44" t="s">
        <v>32</v>
      </c>
      <c r="D7" s="24" t="s">
        <v>64</v>
      </c>
      <c r="E7" s="16"/>
      <c r="F7" s="13">
        <v>83</v>
      </c>
      <c r="G7" s="7">
        <v>63</v>
      </c>
      <c r="H7" s="7">
        <v>108</v>
      </c>
      <c r="I7" s="10">
        <v>42</v>
      </c>
      <c r="J7" s="10">
        <v>81</v>
      </c>
      <c r="K7" s="10">
        <v>83</v>
      </c>
      <c r="L7" s="10">
        <v>114</v>
      </c>
      <c r="M7" s="10">
        <v>105</v>
      </c>
      <c r="N7" s="10">
        <v>31</v>
      </c>
      <c r="O7" s="10">
        <v>0</v>
      </c>
      <c r="P7" s="10">
        <v>0</v>
      </c>
      <c r="Q7" s="10">
        <v>0</v>
      </c>
      <c r="R7" s="9">
        <f t="shared" si="0"/>
        <v>710</v>
      </c>
    </row>
    <row r="8" spans="1:21" ht="15.75" thickBot="1">
      <c r="A8" s="69"/>
      <c r="B8" s="28">
        <v>58</v>
      </c>
      <c r="C8" s="33" t="s">
        <v>77</v>
      </c>
      <c r="D8" s="24"/>
      <c r="E8" s="16"/>
      <c r="F8" s="13">
        <v>0</v>
      </c>
      <c r="G8" s="7">
        <v>0</v>
      </c>
      <c r="H8" s="7">
        <v>9</v>
      </c>
      <c r="I8" s="10">
        <v>50</v>
      </c>
      <c r="J8" s="10">
        <v>23</v>
      </c>
      <c r="K8" s="10">
        <v>58</v>
      </c>
      <c r="L8" s="10">
        <v>78</v>
      </c>
      <c r="M8" s="10">
        <v>92</v>
      </c>
      <c r="N8" s="10">
        <v>101</v>
      </c>
      <c r="O8" s="10">
        <v>70</v>
      </c>
      <c r="P8" s="10">
        <v>96</v>
      </c>
      <c r="Q8" s="10">
        <v>36</v>
      </c>
      <c r="R8" s="9">
        <f t="shared" si="0"/>
        <v>613</v>
      </c>
    </row>
    <row r="9" spans="1:21" ht="15.75" thickBot="1">
      <c r="A9" s="69"/>
      <c r="B9" s="28">
        <v>100</v>
      </c>
      <c r="C9" s="33" t="s">
        <v>37</v>
      </c>
      <c r="D9" s="25"/>
      <c r="E9" s="16"/>
      <c r="F9" s="13">
        <v>77</v>
      </c>
      <c r="G9" s="7">
        <v>7</v>
      </c>
      <c r="H9" s="7">
        <v>87</v>
      </c>
      <c r="I9" s="10">
        <v>87</v>
      </c>
      <c r="J9" s="10">
        <v>24</v>
      </c>
      <c r="K9" s="10">
        <v>60</v>
      </c>
      <c r="L9" s="10">
        <v>73</v>
      </c>
      <c r="M9" s="10">
        <v>36</v>
      </c>
      <c r="N9" s="10">
        <v>46</v>
      </c>
      <c r="O9" s="10">
        <v>48</v>
      </c>
      <c r="P9" s="10">
        <v>0</v>
      </c>
      <c r="Q9" s="10">
        <v>0</v>
      </c>
      <c r="R9" s="9">
        <f t="shared" si="0"/>
        <v>545</v>
      </c>
    </row>
    <row r="10" spans="1:21" ht="15.75" thickBot="1">
      <c r="A10" s="69"/>
      <c r="B10" s="28">
        <v>811</v>
      </c>
      <c r="C10" s="33" t="s">
        <v>38</v>
      </c>
      <c r="D10" s="25"/>
      <c r="E10" s="16"/>
      <c r="F10" s="13">
        <v>53</v>
      </c>
      <c r="G10" s="7">
        <v>95</v>
      </c>
      <c r="H10" s="7">
        <v>22</v>
      </c>
      <c r="I10" s="10">
        <v>92</v>
      </c>
      <c r="J10" s="10">
        <v>28</v>
      </c>
      <c r="K10" s="10">
        <v>23</v>
      </c>
      <c r="L10" s="10">
        <v>27</v>
      </c>
      <c r="M10" s="10">
        <v>0</v>
      </c>
      <c r="N10" s="10">
        <v>69</v>
      </c>
      <c r="O10" s="10">
        <v>59</v>
      </c>
      <c r="P10" s="10">
        <v>75</v>
      </c>
      <c r="Q10" s="10">
        <v>0</v>
      </c>
      <c r="R10" s="9">
        <f t="shared" si="0"/>
        <v>543</v>
      </c>
    </row>
    <row r="11" spans="1:21" ht="15.75" thickBot="1">
      <c r="A11" s="69"/>
      <c r="B11" s="28">
        <v>24</v>
      </c>
      <c r="C11" s="33" t="s">
        <v>46</v>
      </c>
      <c r="D11" s="24" t="s">
        <v>64</v>
      </c>
      <c r="E11" s="16"/>
      <c r="F11" s="13">
        <v>90</v>
      </c>
      <c r="G11" s="7">
        <v>45</v>
      </c>
      <c r="H11" s="7">
        <v>0</v>
      </c>
      <c r="I11" s="10">
        <v>0</v>
      </c>
      <c r="J11" s="10">
        <v>0</v>
      </c>
      <c r="K11" s="10">
        <v>45</v>
      </c>
      <c r="L11" s="10">
        <v>135</v>
      </c>
      <c r="M11" s="10">
        <v>45</v>
      </c>
      <c r="N11" s="10">
        <v>45</v>
      </c>
      <c r="O11" s="10">
        <v>45</v>
      </c>
      <c r="P11" s="10">
        <v>45</v>
      </c>
      <c r="Q11" s="10">
        <v>45</v>
      </c>
      <c r="R11" s="9">
        <f t="shared" si="0"/>
        <v>540</v>
      </c>
    </row>
    <row r="12" spans="1:21" ht="15.75" thickBot="1">
      <c r="A12" s="69"/>
      <c r="B12" s="28">
        <v>150</v>
      </c>
      <c r="C12" s="33" t="s">
        <v>53</v>
      </c>
      <c r="D12" s="8"/>
      <c r="E12" s="16"/>
      <c r="F12" s="13">
        <v>22</v>
      </c>
      <c r="G12" s="7">
        <v>44</v>
      </c>
      <c r="H12" s="7">
        <v>49</v>
      </c>
      <c r="I12" s="10">
        <v>52</v>
      </c>
      <c r="J12" s="10">
        <v>35</v>
      </c>
      <c r="K12" s="10">
        <v>61</v>
      </c>
      <c r="L12" s="10">
        <v>70</v>
      </c>
      <c r="M12" s="10">
        <v>54</v>
      </c>
      <c r="N12" s="10">
        <v>46</v>
      </c>
      <c r="O12" s="10">
        <v>59</v>
      </c>
      <c r="P12" s="10">
        <v>40</v>
      </c>
      <c r="Q12" s="10">
        <v>0</v>
      </c>
      <c r="R12" s="9">
        <f t="shared" si="0"/>
        <v>532</v>
      </c>
      <c r="U12" s="67" t="s">
        <v>112</v>
      </c>
    </row>
    <row r="13" spans="1:21" ht="15.75" thickBot="1">
      <c r="A13" s="69"/>
      <c r="B13" s="28">
        <v>212</v>
      </c>
      <c r="C13" s="33" t="s">
        <v>58</v>
      </c>
      <c r="D13" s="25"/>
      <c r="E13" s="16"/>
      <c r="F13" s="13">
        <v>18</v>
      </c>
      <c r="G13" s="7">
        <v>27</v>
      </c>
      <c r="H13" s="7">
        <v>52</v>
      </c>
      <c r="I13" s="10">
        <v>61</v>
      </c>
      <c r="J13" s="10">
        <v>27</v>
      </c>
      <c r="K13" s="10">
        <v>66</v>
      </c>
      <c r="L13" s="10">
        <v>33</v>
      </c>
      <c r="M13" s="10">
        <v>36</v>
      </c>
      <c r="N13" s="10">
        <v>53</v>
      </c>
      <c r="O13" s="10">
        <v>70</v>
      </c>
      <c r="P13" s="10">
        <v>68</v>
      </c>
      <c r="Q13" s="10">
        <v>11</v>
      </c>
      <c r="R13" s="9">
        <f t="shared" si="0"/>
        <v>522</v>
      </c>
    </row>
    <row r="14" spans="1:21" ht="15.75" thickBot="1">
      <c r="A14" s="69"/>
      <c r="B14" s="28">
        <v>118</v>
      </c>
      <c r="C14" s="33" t="s">
        <v>39</v>
      </c>
      <c r="D14" s="8"/>
      <c r="E14" s="16"/>
      <c r="F14" s="13">
        <v>35</v>
      </c>
      <c r="G14" s="7">
        <v>48</v>
      </c>
      <c r="H14" s="7">
        <v>54</v>
      </c>
      <c r="I14" s="10">
        <v>73</v>
      </c>
      <c r="J14" s="10">
        <v>38</v>
      </c>
      <c r="K14" s="10">
        <v>54</v>
      </c>
      <c r="L14" s="10">
        <v>12</v>
      </c>
      <c r="M14" s="10">
        <v>0</v>
      </c>
      <c r="N14" s="10">
        <v>69</v>
      </c>
      <c r="O14" s="10">
        <v>58</v>
      </c>
      <c r="P14" s="10">
        <v>50</v>
      </c>
      <c r="Q14" s="10">
        <v>0</v>
      </c>
      <c r="R14" s="9">
        <f t="shared" si="0"/>
        <v>491</v>
      </c>
    </row>
    <row r="15" spans="1:21" ht="15.75" thickBot="1">
      <c r="A15" s="69"/>
      <c r="B15" s="28">
        <v>139</v>
      </c>
      <c r="C15" s="33" t="s">
        <v>28</v>
      </c>
      <c r="D15" s="24"/>
      <c r="E15" s="16"/>
      <c r="F15" s="13">
        <v>56</v>
      </c>
      <c r="G15" s="7">
        <v>65</v>
      </c>
      <c r="H15" s="7">
        <v>35</v>
      </c>
      <c r="I15" s="10">
        <v>34</v>
      </c>
      <c r="J15" s="10">
        <v>0</v>
      </c>
      <c r="K15" s="10">
        <v>44</v>
      </c>
      <c r="L15" s="10">
        <v>31</v>
      </c>
      <c r="M15" s="10">
        <v>68</v>
      </c>
      <c r="N15" s="10">
        <v>54</v>
      </c>
      <c r="O15" s="10">
        <v>37</v>
      </c>
      <c r="P15" s="10">
        <v>57</v>
      </c>
      <c r="Q15" s="10">
        <v>0</v>
      </c>
      <c r="R15" s="9">
        <f t="shared" si="0"/>
        <v>481</v>
      </c>
    </row>
    <row r="16" spans="1:21" ht="15.75" thickBot="1">
      <c r="A16" s="69"/>
      <c r="B16" s="28">
        <v>21</v>
      </c>
      <c r="C16" s="33" t="s">
        <v>48</v>
      </c>
      <c r="D16" s="24"/>
      <c r="E16" s="16"/>
      <c r="F16" s="13">
        <v>45</v>
      </c>
      <c r="G16" s="7">
        <v>53</v>
      </c>
      <c r="H16" s="7">
        <v>75</v>
      </c>
      <c r="I16" s="10">
        <v>30</v>
      </c>
      <c r="J16" s="10">
        <v>25</v>
      </c>
      <c r="K16" s="10">
        <v>38</v>
      </c>
      <c r="L16" s="10">
        <v>0</v>
      </c>
      <c r="M16" s="10">
        <v>0</v>
      </c>
      <c r="N16" s="10">
        <v>92</v>
      </c>
      <c r="O16" s="10">
        <v>42</v>
      </c>
      <c r="P16" s="10">
        <v>45</v>
      </c>
      <c r="Q16" s="10">
        <v>18</v>
      </c>
      <c r="R16" s="9">
        <f t="shared" si="0"/>
        <v>463</v>
      </c>
    </row>
    <row r="17" spans="1:18" ht="15.75" thickBot="1">
      <c r="A17" s="69"/>
      <c r="B17" s="28">
        <v>276</v>
      </c>
      <c r="C17" s="35" t="s">
        <v>36</v>
      </c>
      <c r="D17" s="8"/>
      <c r="E17" s="16"/>
      <c r="F17" s="13">
        <v>28</v>
      </c>
      <c r="G17" s="7">
        <v>44</v>
      </c>
      <c r="H17" s="7">
        <v>27</v>
      </c>
      <c r="I17" s="10">
        <v>48</v>
      </c>
      <c r="J17" s="10">
        <v>19</v>
      </c>
      <c r="K17" s="10">
        <v>54</v>
      </c>
      <c r="L17" s="10">
        <v>64</v>
      </c>
      <c r="M17" s="10">
        <v>41</v>
      </c>
      <c r="N17" s="10">
        <v>18</v>
      </c>
      <c r="O17" s="10">
        <v>40</v>
      </c>
      <c r="P17" s="10">
        <v>31</v>
      </c>
      <c r="Q17" s="10">
        <v>5</v>
      </c>
      <c r="R17" s="9">
        <f t="shared" si="0"/>
        <v>419</v>
      </c>
    </row>
    <row r="18" spans="1:18" ht="15.75" thickBot="1">
      <c r="A18" s="69"/>
      <c r="B18" s="28">
        <v>362</v>
      </c>
      <c r="C18" s="29" t="s">
        <v>33</v>
      </c>
      <c r="D18" s="25"/>
      <c r="E18" s="16"/>
      <c r="F18" s="13">
        <v>68</v>
      </c>
      <c r="G18" s="7">
        <v>46</v>
      </c>
      <c r="H18" s="7">
        <v>41</v>
      </c>
      <c r="I18" s="10">
        <v>16</v>
      </c>
      <c r="J18" s="10">
        <v>36</v>
      </c>
      <c r="K18" s="10">
        <v>21</v>
      </c>
      <c r="L18" s="10">
        <v>27</v>
      </c>
      <c r="M18" s="10">
        <v>49</v>
      </c>
      <c r="N18" s="10">
        <v>14</v>
      </c>
      <c r="O18" s="10">
        <v>25</v>
      </c>
      <c r="P18" s="10">
        <v>45</v>
      </c>
      <c r="Q18" s="10">
        <v>0</v>
      </c>
      <c r="R18" s="9">
        <f t="shared" si="0"/>
        <v>388</v>
      </c>
    </row>
    <row r="19" spans="1:18" ht="15.75" thickBot="1">
      <c r="A19" s="69"/>
      <c r="B19" s="11">
        <v>226</v>
      </c>
      <c r="C19" s="12" t="s">
        <v>69</v>
      </c>
      <c r="D19" s="8"/>
      <c r="E19" s="16"/>
      <c r="F19" s="13">
        <v>0</v>
      </c>
      <c r="G19" s="7">
        <v>5</v>
      </c>
      <c r="H19" s="7">
        <v>33</v>
      </c>
      <c r="I19" s="10">
        <v>49</v>
      </c>
      <c r="J19" s="10">
        <v>22</v>
      </c>
      <c r="K19" s="10">
        <v>32</v>
      </c>
      <c r="L19" s="10">
        <v>39</v>
      </c>
      <c r="M19" s="10">
        <v>34</v>
      </c>
      <c r="N19" s="10">
        <v>27</v>
      </c>
      <c r="O19" s="10">
        <v>37</v>
      </c>
      <c r="P19" s="10">
        <v>20</v>
      </c>
      <c r="Q19" s="10">
        <v>9</v>
      </c>
      <c r="R19" s="9">
        <f t="shared" si="0"/>
        <v>307</v>
      </c>
    </row>
    <row r="20" spans="1:18" ht="15.75" thickBot="1">
      <c r="A20" s="69"/>
      <c r="B20" s="11">
        <v>85</v>
      </c>
      <c r="C20" s="12" t="s">
        <v>42</v>
      </c>
      <c r="D20" s="24"/>
      <c r="E20" s="16"/>
      <c r="F20" s="13">
        <v>98</v>
      </c>
      <c r="G20" s="7">
        <v>75</v>
      </c>
      <c r="H20" s="7">
        <v>95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9">
        <f t="shared" si="0"/>
        <v>268</v>
      </c>
    </row>
    <row r="21" spans="1:18" ht="15.75" thickBot="1">
      <c r="A21" s="69"/>
      <c r="B21" s="11">
        <v>154</v>
      </c>
      <c r="C21" s="12" t="s">
        <v>85</v>
      </c>
      <c r="D21" s="25"/>
      <c r="E21" s="16"/>
      <c r="F21" s="13">
        <v>0</v>
      </c>
      <c r="G21" s="7">
        <v>0</v>
      </c>
      <c r="H21" s="7">
        <v>0</v>
      </c>
      <c r="I21" s="10">
        <v>0</v>
      </c>
      <c r="J21" s="10">
        <v>0</v>
      </c>
      <c r="K21" s="10">
        <v>44</v>
      </c>
      <c r="L21" s="10">
        <v>55</v>
      </c>
      <c r="M21" s="10">
        <v>39</v>
      </c>
      <c r="N21" s="10">
        <v>67</v>
      </c>
      <c r="O21" s="10">
        <v>36</v>
      </c>
      <c r="P21" s="10">
        <v>20</v>
      </c>
      <c r="Q21" s="10">
        <v>0</v>
      </c>
      <c r="R21" s="9">
        <f t="shared" si="0"/>
        <v>261</v>
      </c>
    </row>
    <row r="22" spans="1:18" ht="15.75" thickBot="1">
      <c r="A22" s="69"/>
      <c r="B22" s="11">
        <v>338</v>
      </c>
      <c r="C22" s="12" t="s">
        <v>100</v>
      </c>
      <c r="D22" s="25"/>
      <c r="E22" s="16"/>
      <c r="F22" s="13">
        <v>0</v>
      </c>
      <c r="G22" s="7">
        <v>0</v>
      </c>
      <c r="H22" s="7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44</v>
      </c>
      <c r="O22" s="10">
        <v>81</v>
      </c>
      <c r="P22" s="10">
        <v>75</v>
      </c>
      <c r="Q22" s="10">
        <v>29</v>
      </c>
      <c r="R22" s="9">
        <f t="shared" si="0"/>
        <v>229</v>
      </c>
    </row>
    <row r="23" spans="1:18" ht="15.75" thickBot="1">
      <c r="A23" s="69"/>
      <c r="B23" s="11">
        <v>121</v>
      </c>
      <c r="C23" s="12" t="s">
        <v>103</v>
      </c>
      <c r="D23" s="24" t="s">
        <v>64</v>
      </c>
      <c r="E23" s="16"/>
      <c r="F23" s="13">
        <v>0</v>
      </c>
      <c r="G23" s="7">
        <v>0</v>
      </c>
      <c r="H23" s="7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9</v>
      </c>
      <c r="O23" s="10">
        <v>80</v>
      </c>
      <c r="P23" s="10">
        <v>131</v>
      </c>
      <c r="Q23" s="10">
        <v>0</v>
      </c>
      <c r="R23" s="9">
        <f t="shared" si="0"/>
        <v>220</v>
      </c>
    </row>
    <row r="24" spans="1:18" ht="15.75" thickBot="1">
      <c r="A24" s="69"/>
      <c r="B24" s="11">
        <v>73</v>
      </c>
      <c r="C24" s="32" t="s">
        <v>34</v>
      </c>
      <c r="D24" s="25"/>
      <c r="E24" s="16"/>
      <c r="F24" s="13">
        <v>50</v>
      </c>
      <c r="G24" s="7">
        <v>62</v>
      </c>
      <c r="H24" s="7">
        <v>10</v>
      </c>
      <c r="I24" s="10">
        <v>14</v>
      </c>
      <c r="J24" s="10">
        <v>0</v>
      </c>
      <c r="K24" s="10">
        <v>0</v>
      </c>
      <c r="L24" s="10">
        <v>18</v>
      </c>
      <c r="M24" s="10">
        <v>0</v>
      </c>
      <c r="N24" s="10">
        <v>13</v>
      </c>
      <c r="O24" s="10">
        <v>0</v>
      </c>
      <c r="P24" s="10">
        <v>26</v>
      </c>
      <c r="Q24" s="10">
        <v>15</v>
      </c>
      <c r="R24" s="9">
        <f t="shared" si="0"/>
        <v>208</v>
      </c>
    </row>
    <row r="25" spans="1:18" ht="15.75" thickBot="1">
      <c r="B25" s="11">
        <v>951</v>
      </c>
      <c r="C25" s="41" t="s">
        <v>55</v>
      </c>
      <c r="D25" s="8"/>
      <c r="E25" s="16"/>
      <c r="F25" s="13">
        <v>37</v>
      </c>
      <c r="G25" s="7">
        <v>31</v>
      </c>
      <c r="H25" s="7">
        <v>39</v>
      </c>
      <c r="I25" s="10">
        <v>0</v>
      </c>
      <c r="J25" s="10">
        <v>0</v>
      </c>
      <c r="K25" s="10">
        <v>39</v>
      </c>
      <c r="L25" s="10">
        <v>0</v>
      </c>
      <c r="M25" s="10">
        <v>5</v>
      </c>
      <c r="N25" s="10">
        <v>22</v>
      </c>
      <c r="O25" s="10">
        <v>17</v>
      </c>
      <c r="P25" s="10">
        <v>0</v>
      </c>
      <c r="Q25" s="10">
        <v>8</v>
      </c>
      <c r="R25" s="9">
        <f t="shared" si="0"/>
        <v>198</v>
      </c>
    </row>
    <row r="26" spans="1:18" ht="15.75" thickBot="1">
      <c r="B26" s="11">
        <v>1</v>
      </c>
      <c r="C26" s="12" t="s">
        <v>56</v>
      </c>
      <c r="D26" s="24" t="s">
        <v>64</v>
      </c>
      <c r="E26" s="16"/>
      <c r="F26" s="13">
        <v>39</v>
      </c>
      <c r="G26" s="7">
        <v>44</v>
      </c>
      <c r="H26" s="7">
        <v>36</v>
      </c>
      <c r="I26" s="10">
        <v>0</v>
      </c>
      <c r="J26" s="10">
        <v>0</v>
      </c>
      <c r="K26" s="10">
        <v>0</v>
      </c>
      <c r="L26" s="10">
        <v>41</v>
      </c>
      <c r="M26" s="10">
        <v>34</v>
      </c>
      <c r="N26" s="10">
        <v>0</v>
      </c>
      <c r="O26" s="10">
        <v>0</v>
      </c>
      <c r="P26" s="10">
        <v>0</v>
      </c>
      <c r="Q26" s="10">
        <v>0</v>
      </c>
      <c r="R26" s="9">
        <f t="shared" si="0"/>
        <v>194</v>
      </c>
    </row>
    <row r="27" spans="1:18" ht="15.75" thickBot="1">
      <c r="B27" s="11">
        <v>81</v>
      </c>
      <c r="C27" s="12" t="s">
        <v>89</v>
      </c>
      <c r="D27" s="8"/>
      <c r="E27" s="16"/>
      <c r="F27" s="13">
        <v>0</v>
      </c>
      <c r="G27" s="7">
        <v>0</v>
      </c>
      <c r="H27" s="7">
        <v>0</v>
      </c>
      <c r="I27" s="10">
        <v>0</v>
      </c>
      <c r="J27" s="10">
        <v>0</v>
      </c>
      <c r="K27" s="10">
        <v>0</v>
      </c>
      <c r="L27" s="10">
        <v>14</v>
      </c>
      <c r="M27" s="10">
        <v>11</v>
      </c>
      <c r="N27" s="10">
        <v>46</v>
      </c>
      <c r="O27" s="10">
        <v>60</v>
      </c>
      <c r="P27" s="10">
        <v>42</v>
      </c>
      <c r="Q27" s="10">
        <v>16</v>
      </c>
      <c r="R27" s="9">
        <f t="shared" si="0"/>
        <v>189</v>
      </c>
    </row>
    <row r="28" spans="1:18" ht="15.75" thickBot="1">
      <c r="B28" s="11">
        <v>515</v>
      </c>
      <c r="C28" s="12" t="s">
        <v>40</v>
      </c>
      <c r="D28" s="24"/>
      <c r="E28" s="16"/>
      <c r="F28" s="13">
        <v>77</v>
      </c>
      <c r="G28" s="7">
        <v>30</v>
      </c>
      <c r="H28" s="7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32</v>
      </c>
      <c r="O28" s="10">
        <v>0</v>
      </c>
      <c r="P28" s="10">
        <v>29</v>
      </c>
      <c r="Q28" s="10">
        <v>0</v>
      </c>
      <c r="R28" s="9">
        <f t="shared" si="0"/>
        <v>168</v>
      </c>
    </row>
    <row r="29" spans="1:18" ht="15.75" thickBot="1">
      <c r="B29" s="11">
        <v>559</v>
      </c>
      <c r="C29" s="12" t="s">
        <v>76</v>
      </c>
      <c r="D29" s="8"/>
      <c r="E29" s="16"/>
      <c r="F29" s="13">
        <v>0</v>
      </c>
      <c r="G29" s="7">
        <v>0</v>
      </c>
      <c r="H29" s="7">
        <v>7</v>
      </c>
      <c r="I29" s="10">
        <v>24</v>
      </c>
      <c r="J29" s="10">
        <v>0</v>
      </c>
      <c r="K29" s="10">
        <v>18</v>
      </c>
      <c r="L29" s="10">
        <v>22</v>
      </c>
      <c r="M29" s="10">
        <v>35</v>
      </c>
      <c r="N29" s="10">
        <v>18</v>
      </c>
      <c r="O29" s="10">
        <v>9</v>
      </c>
      <c r="P29" s="10">
        <v>25</v>
      </c>
      <c r="Q29" s="10">
        <v>8</v>
      </c>
      <c r="R29" s="9">
        <f t="shared" si="0"/>
        <v>166</v>
      </c>
    </row>
    <row r="30" spans="1:18" ht="15.75" thickBot="1">
      <c r="B30" s="11">
        <v>238</v>
      </c>
      <c r="C30" s="12" t="s">
        <v>44</v>
      </c>
      <c r="D30" s="24"/>
      <c r="E30" s="16"/>
      <c r="F30" s="13">
        <v>29</v>
      </c>
      <c r="G30" s="7">
        <v>39</v>
      </c>
      <c r="H30" s="7">
        <v>42</v>
      </c>
      <c r="I30" s="10">
        <v>0</v>
      </c>
      <c r="J30" s="10">
        <v>0</v>
      </c>
      <c r="K30" s="10">
        <v>0</v>
      </c>
      <c r="L30" s="10">
        <v>31</v>
      </c>
      <c r="M30" s="10">
        <v>16</v>
      </c>
      <c r="N30" s="10">
        <v>0</v>
      </c>
      <c r="O30" s="10">
        <v>0</v>
      </c>
      <c r="P30" s="10">
        <v>0</v>
      </c>
      <c r="Q30" s="10">
        <v>0</v>
      </c>
      <c r="R30" s="9">
        <f t="shared" si="0"/>
        <v>157</v>
      </c>
    </row>
    <row r="31" spans="1:18" ht="15.75" thickBot="1">
      <c r="B31" s="11">
        <v>297</v>
      </c>
      <c r="C31" s="37" t="s">
        <v>63</v>
      </c>
      <c r="D31" s="30"/>
      <c r="E31" s="16"/>
      <c r="F31" s="13">
        <v>4</v>
      </c>
      <c r="G31" s="7">
        <v>16</v>
      </c>
      <c r="H31" s="7">
        <v>21</v>
      </c>
      <c r="I31" s="10">
        <v>14</v>
      </c>
      <c r="J31" s="10">
        <v>11</v>
      </c>
      <c r="K31" s="10">
        <v>28</v>
      </c>
      <c r="L31" s="10">
        <v>25</v>
      </c>
      <c r="M31" s="10">
        <v>0</v>
      </c>
      <c r="N31" s="10">
        <v>11</v>
      </c>
      <c r="O31" s="10">
        <v>0</v>
      </c>
      <c r="P31" s="10">
        <v>17</v>
      </c>
      <c r="Q31" s="10">
        <v>10</v>
      </c>
      <c r="R31" s="9">
        <f t="shared" si="0"/>
        <v>157</v>
      </c>
    </row>
    <row r="32" spans="1:18" ht="15.75" thickBot="1">
      <c r="B32" s="11">
        <v>911</v>
      </c>
      <c r="C32" s="37" t="s">
        <v>50</v>
      </c>
      <c r="D32" s="25"/>
      <c r="E32" s="16"/>
      <c r="F32" s="13">
        <v>60</v>
      </c>
      <c r="G32" s="7">
        <v>66</v>
      </c>
      <c r="H32" s="7">
        <v>0</v>
      </c>
      <c r="I32" s="10">
        <v>0</v>
      </c>
      <c r="J32" s="10">
        <v>0</v>
      </c>
      <c r="K32" s="10">
        <v>0</v>
      </c>
      <c r="L32" s="10">
        <v>21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9">
        <f t="shared" si="0"/>
        <v>147</v>
      </c>
    </row>
    <row r="33" spans="2:18" ht="15.75" thickBot="1">
      <c r="B33" s="11">
        <v>347</v>
      </c>
      <c r="C33" s="38" t="s">
        <v>30</v>
      </c>
      <c r="D33" s="24"/>
      <c r="E33" s="16"/>
      <c r="F33" s="13">
        <v>56</v>
      </c>
      <c r="G33" s="7">
        <v>38</v>
      </c>
      <c r="H33" s="7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30</v>
      </c>
      <c r="Q33" s="10">
        <v>0</v>
      </c>
      <c r="R33" s="9">
        <f t="shared" si="0"/>
        <v>124</v>
      </c>
    </row>
    <row r="34" spans="2:18" ht="15.75" thickBot="1">
      <c r="B34" s="11">
        <v>444</v>
      </c>
      <c r="C34" s="37" t="s">
        <v>45</v>
      </c>
      <c r="D34" s="24"/>
      <c r="E34" s="16"/>
      <c r="F34" s="13">
        <v>23</v>
      </c>
      <c r="G34" s="7">
        <v>38</v>
      </c>
      <c r="H34" s="7">
        <v>0</v>
      </c>
      <c r="I34" s="10">
        <v>0</v>
      </c>
      <c r="J34" s="10">
        <v>0</v>
      </c>
      <c r="K34" s="10">
        <v>0</v>
      </c>
      <c r="L34" s="10">
        <v>35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9">
        <f t="shared" ref="R34:R65" si="1">SUM(F34:Q34)</f>
        <v>96</v>
      </c>
    </row>
    <row r="35" spans="2:18" ht="15.75" thickBot="1">
      <c r="B35" s="11">
        <v>109</v>
      </c>
      <c r="C35" s="12" t="s">
        <v>106</v>
      </c>
      <c r="D35" s="8"/>
      <c r="E35" s="16"/>
      <c r="F35" s="13">
        <v>0</v>
      </c>
      <c r="G35" s="7">
        <v>0</v>
      </c>
      <c r="H35" s="7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26</v>
      </c>
      <c r="P35" s="10">
        <v>27</v>
      </c>
      <c r="Q35" s="10">
        <v>21</v>
      </c>
      <c r="R35" s="9">
        <f t="shared" si="1"/>
        <v>74</v>
      </c>
    </row>
    <row r="36" spans="2:18" ht="15.75" thickBot="1">
      <c r="B36" s="11">
        <v>32</v>
      </c>
      <c r="C36" s="12" t="s">
        <v>92</v>
      </c>
      <c r="D36" s="8"/>
      <c r="E36" s="16"/>
      <c r="F36" s="13">
        <v>0</v>
      </c>
      <c r="G36" s="7">
        <v>0</v>
      </c>
      <c r="H36" s="7">
        <v>0</v>
      </c>
      <c r="I36" s="10">
        <v>0</v>
      </c>
      <c r="J36" s="10">
        <v>0</v>
      </c>
      <c r="K36" s="10">
        <v>0</v>
      </c>
      <c r="L36" s="10">
        <v>0</v>
      </c>
      <c r="M36" s="10">
        <v>29</v>
      </c>
      <c r="N36" s="10">
        <v>0</v>
      </c>
      <c r="O36" s="10">
        <v>41</v>
      </c>
      <c r="P36" s="10">
        <v>0</v>
      </c>
      <c r="Q36" s="10">
        <v>0</v>
      </c>
      <c r="R36" s="9">
        <f t="shared" si="1"/>
        <v>70</v>
      </c>
    </row>
    <row r="37" spans="2:18" ht="15.75" thickBot="1">
      <c r="B37" s="11">
        <v>691</v>
      </c>
      <c r="C37" s="12" t="s">
        <v>86</v>
      </c>
      <c r="D37" s="24"/>
      <c r="E37" s="16"/>
      <c r="F37" s="13">
        <v>0</v>
      </c>
      <c r="G37" s="7">
        <v>0</v>
      </c>
      <c r="H37" s="7">
        <v>0</v>
      </c>
      <c r="I37" s="10">
        <v>0</v>
      </c>
      <c r="J37" s="10">
        <v>0</v>
      </c>
      <c r="K37" s="10">
        <v>0</v>
      </c>
      <c r="L37" s="10">
        <v>21</v>
      </c>
      <c r="M37" s="10">
        <v>0</v>
      </c>
      <c r="N37" s="10">
        <v>37</v>
      </c>
      <c r="O37" s="10">
        <v>0</v>
      </c>
      <c r="P37" s="10">
        <v>0</v>
      </c>
      <c r="Q37" s="10">
        <v>0</v>
      </c>
      <c r="R37" s="9">
        <f t="shared" si="1"/>
        <v>58</v>
      </c>
    </row>
    <row r="38" spans="2:18" ht="15.75" thickBot="1">
      <c r="B38" s="11">
        <v>192</v>
      </c>
      <c r="C38" s="41" t="s">
        <v>82</v>
      </c>
      <c r="D38" s="8"/>
      <c r="E38" s="16"/>
      <c r="F38" s="13">
        <v>0</v>
      </c>
      <c r="G38" s="7">
        <v>0</v>
      </c>
      <c r="H38" s="7">
        <v>0</v>
      </c>
      <c r="I38" s="10">
        <v>0</v>
      </c>
      <c r="J38" s="10">
        <v>46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9">
        <f t="shared" si="1"/>
        <v>46</v>
      </c>
    </row>
    <row r="39" spans="2:18" ht="15.75" thickBot="1">
      <c r="B39" s="11">
        <v>99</v>
      </c>
      <c r="C39" s="12" t="s">
        <v>87</v>
      </c>
      <c r="D39" s="24"/>
      <c r="E39" s="16"/>
      <c r="F39" s="13">
        <v>0</v>
      </c>
      <c r="G39" s="7">
        <v>0</v>
      </c>
      <c r="H39" s="7">
        <v>0</v>
      </c>
      <c r="I39" s="10">
        <v>0</v>
      </c>
      <c r="J39" s="10">
        <v>0</v>
      </c>
      <c r="K39" s="10">
        <v>0</v>
      </c>
      <c r="L39" s="10">
        <v>39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9">
        <f t="shared" si="1"/>
        <v>39</v>
      </c>
    </row>
    <row r="40" spans="2:18" ht="15.75" thickBot="1">
      <c r="B40" s="11">
        <v>1009</v>
      </c>
      <c r="C40" s="12" t="s">
        <v>109</v>
      </c>
      <c r="D40" s="30"/>
      <c r="E40" s="16"/>
      <c r="F40" s="13">
        <v>0</v>
      </c>
      <c r="G40" s="7">
        <v>0</v>
      </c>
      <c r="H40" s="7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35</v>
      </c>
      <c r="P40" s="10">
        <v>4</v>
      </c>
      <c r="Q40" s="10">
        <v>0</v>
      </c>
      <c r="R40" s="9">
        <f t="shared" si="1"/>
        <v>39</v>
      </c>
    </row>
    <row r="41" spans="2:18" ht="15.75" thickBot="1">
      <c r="B41" s="11">
        <v>165</v>
      </c>
      <c r="C41" s="12" t="s">
        <v>57</v>
      </c>
      <c r="D41" s="8"/>
      <c r="E41" s="16"/>
      <c r="F41" s="13">
        <v>0</v>
      </c>
      <c r="G41" s="7">
        <v>0</v>
      </c>
      <c r="H41" s="7">
        <v>0</v>
      </c>
      <c r="I41" s="10">
        <v>19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18</v>
      </c>
      <c r="P41" s="10">
        <v>0</v>
      </c>
      <c r="Q41" s="10">
        <v>0</v>
      </c>
      <c r="R41" s="9">
        <f t="shared" si="1"/>
        <v>37</v>
      </c>
    </row>
    <row r="42" spans="2:18" ht="15.75" thickBot="1">
      <c r="B42" s="11">
        <v>889</v>
      </c>
      <c r="C42" s="12" t="s">
        <v>96</v>
      </c>
      <c r="D42" s="30"/>
      <c r="E42" s="16"/>
      <c r="F42" s="13">
        <v>0</v>
      </c>
      <c r="G42" s="7">
        <v>0</v>
      </c>
      <c r="H42" s="7">
        <v>0</v>
      </c>
      <c r="I42" s="10">
        <v>0</v>
      </c>
      <c r="J42" s="10">
        <v>0</v>
      </c>
      <c r="K42" s="10">
        <v>0</v>
      </c>
      <c r="L42" s="10">
        <v>0</v>
      </c>
      <c r="M42" s="10">
        <v>4</v>
      </c>
      <c r="N42" s="10">
        <v>9</v>
      </c>
      <c r="O42" s="10">
        <v>22</v>
      </c>
      <c r="P42" s="10">
        <v>0</v>
      </c>
      <c r="Q42" s="10">
        <v>0</v>
      </c>
      <c r="R42" s="9">
        <f t="shared" si="1"/>
        <v>35</v>
      </c>
    </row>
    <row r="43" spans="2:18" ht="15.75" thickBot="1">
      <c r="B43" s="11">
        <v>513</v>
      </c>
      <c r="C43" s="12" t="s">
        <v>43</v>
      </c>
      <c r="D43" s="24"/>
      <c r="E43" s="16"/>
      <c r="F43" s="13">
        <v>0</v>
      </c>
      <c r="G43" s="7">
        <v>34</v>
      </c>
      <c r="H43" s="7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9">
        <f t="shared" si="1"/>
        <v>34</v>
      </c>
    </row>
    <row r="44" spans="2:18" ht="15.75" thickBot="1">
      <c r="B44" s="11">
        <v>96</v>
      </c>
      <c r="C44" s="12" t="s">
        <v>108</v>
      </c>
      <c r="D44" s="30"/>
      <c r="E44" s="16"/>
      <c r="F44" s="13">
        <v>0</v>
      </c>
      <c r="G44" s="7">
        <v>0</v>
      </c>
      <c r="H44" s="7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6</v>
      </c>
      <c r="P44" s="10">
        <v>21</v>
      </c>
      <c r="Q44" s="10">
        <v>6</v>
      </c>
      <c r="R44" s="9">
        <f t="shared" si="1"/>
        <v>33</v>
      </c>
    </row>
    <row r="45" spans="2:18" ht="15.75" thickBot="1">
      <c r="B45" s="11">
        <v>555</v>
      </c>
      <c r="C45" s="12" t="s">
        <v>104</v>
      </c>
      <c r="D45" s="8"/>
      <c r="E45" s="16"/>
      <c r="F45" s="13">
        <v>0</v>
      </c>
      <c r="G45" s="7">
        <v>0</v>
      </c>
      <c r="H45" s="7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10</v>
      </c>
      <c r="O45" s="10">
        <v>22</v>
      </c>
      <c r="P45" s="10">
        <v>0</v>
      </c>
      <c r="Q45" s="10">
        <v>0</v>
      </c>
      <c r="R45" s="9">
        <f t="shared" si="1"/>
        <v>32</v>
      </c>
    </row>
    <row r="46" spans="2:18" ht="15.75" thickBot="1">
      <c r="B46" s="11">
        <v>919</v>
      </c>
      <c r="C46" s="41" t="s">
        <v>61</v>
      </c>
      <c r="D46" s="24"/>
      <c r="E46" s="16"/>
      <c r="F46" s="13">
        <v>31</v>
      </c>
      <c r="G46" s="7">
        <v>0</v>
      </c>
      <c r="H46" s="7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9">
        <f t="shared" si="1"/>
        <v>31</v>
      </c>
    </row>
    <row r="47" spans="2:18" ht="15.75" thickBot="1">
      <c r="B47" s="11">
        <v>1000</v>
      </c>
      <c r="C47" s="12" t="s">
        <v>59</v>
      </c>
      <c r="D47" s="30"/>
      <c r="E47" s="16"/>
      <c r="F47" s="13">
        <v>13</v>
      </c>
      <c r="G47" s="7">
        <v>17</v>
      </c>
      <c r="H47" s="7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9">
        <f t="shared" si="1"/>
        <v>30</v>
      </c>
    </row>
    <row r="48" spans="2:18" ht="15.75" thickBot="1">
      <c r="B48" s="11">
        <v>110</v>
      </c>
      <c r="C48" s="12" t="s">
        <v>66</v>
      </c>
      <c r="D48" s="30"/>
      <c r="E48" s="16"/>
      <c r="F48" s="13">
        <v>0</v>
      </c>
      <c r="G48" s="7">
        <v>18</v>
      </c>
      <c r="H48" s="7">
        <v>0</v>
      </c>
      <c r="I48" s="10">
        <v>0</v>
      </c>
      <c r="J48" s="10">
        <v>12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9">
        <f t="shared" si="1"/>
        <v>30</v>
      </c>
    </row>
    <row r="49" spans="2:18" ht="15.75" thickBot="1">
      <c r="B49" s="11">
        <v>780</v>
      </c>
      <c r="C49" s="12" t="s">
        <v>72</v>
      </c>
      <c r="D49" s="30"/>
      <c r="E49" s="16"/>
      <c r="F49" s="13">
        <v>0</v>
      </c>
      <c r="G49" s="7">
        <v>0</v>
      </c>
      <c r="H49" s="7">
        <v>29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9">
        <f t="shared" si="1"/>
        <v>29</v>
      </c>
    </row>
    <row r="50" spans="2:18" ht="15.75" thickBot="1">
      <c r="B50" s="11">
        <v>47</v>
      </c>
      <c r="C50" s="12" t="s">
        <v>93</v>
      </c>
      <c r="D50" s="30"/>
      <c r="E50" s="16"/>
      <c r="F50" s="13">
        <v>0</v>
      </c>
      <c r="G50" s="7">
        <v>0</v>
      </c>
      <c r="H50" s="7">
        <v>0</v>
      </c>
      <c r="I50" s="10">
        <v>0</v>
      </c>
      <c r="J50" s="10">
        <v>0</v>
      </c>
      <c r="K50" s="10">
        <v>0</v>
      </c>
      <c r="L50" s="10">
        <v>0</v>
      </c>
      <c r="M50" s="10">
        <v>11</v>
      </c>
      <c r="N50" s="10">
        <v>13</v>
      </c>
      <c r="O50" s="10">
        <v>4</v>
      </c>
      <c r="P50" s="10">
        <v>0</v>
      </c>
      <c r="Q50" s="10">
        <v>0</v>
      </c>
      <c r="R50" s="9">
        <f t="shared" si="1"/>
        <v>28</v>
      </c>
    </row>
    <row r="51" spans="2:18" ht="15.75" thickBot="1">
      <c r="B51" s="11">
        <v>6</v>
      </c>
      <c r="C51" s="12" t="s">
        <v>97</v>
      </c>
      <c r="D51" s="30"/>
      <c r="E51" s="16"/>
      <c r="F51" s="13">
        <v>0</v>
      </c>
      <c r="G51" s="7">
        <v>0</v>
      </c>
      <c r="H51" s="7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8</v>
      </c>
      <c r="O51" s="10">
        <v>14</v>
      </c>
      <c r="P51" s="10">
        <v>5</v>
      </c>
      <c r="Q51" s="10">
        <v>0</v>
      </c>
      <c r="R51" s="9">
        <f t="shared" si="1"/>
        <v>27</v>
      </c>
    </row>
    <row r="52" spans="2:18" ht="15.75" thickBot="1">
      <c r="B52" s="11">
        <v>1003</v>
      </c>
      <c r="C52" s="12" t="s">
        <v>75</v>
      </c>
      <c r="D52" s="58"/>
      <c r="E52" s="16"/>
      <c r="F52" s="13">
        <v>0</v>
      </c>
      <c r="G52" s="7">
        <v>0</v>
      </c>
      <c r="H52" s="7">
        <v>6</v>
      </c>
      <c r="I52" s="10">
        <v>14</v>
      </c>
      <c r="J52" s="10">
        <v>5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9">
        <f t="shared" si="1"/>
        <v>25</v>
      </c>
    </row>
    <row r="53" spans="2:18" ht="15.75" thickBot="1">
      <c r="B53" s="11">
        <v>247</v>
      </c>
      <c r="C53" s="32" t="s">
        <v>29</v>
      </c>
      <c r="D53" s="8"/>
      <c r="E53" s="16"/>
      <c r="F53" s="13">
        <v>21</v>
      </c>
      <c r="G53" s="7">
        <v>0</v>
      </c>
      <c r="H53" s="7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9">
        <f t="shared" si="1"/>
        <v>21</v>
      </c>
    </row>
    <row r="54" spans="2:18" ht="15.75" thickBot="1">
      <c r="B54" s="11">
        <v>203</v>
      </c>
      <c r="C54" s="37" t="s">
        <v>60</v>
      </c>
      <c r="D54" s="30"/>
      <c r="E54" s="16"/>
      <c r="F54" s="13">
        <v>19</v>
      </c>
      <c r="G54" s="7">
        <v>0</v>
      </c>
      <c r="H54" s="7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9">
        <f t="shared" si="1"/>
        <v>19</v>
      </c>
    </row>
    <row r="55" spans="2:18" ht="15.75" thickBot="1">
      <c r="B55" s="11">
        <v>730</v>
      </c>
      <c r="C55" s="37" t="s">
        <v>70</v>
      </c>
      <c r="D55" s="30"/>
      <c r="E55" s="16"/>
      <c r="F55" s="13">
        <v>0</v>
      </c>
      <c r="G55" s="7">
        <v>0</v>
      </c>
      <c r="H55" s="7">
        <v>19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9">
        <f t="shared" si="1"/>
        <v>19</v>
      </c>
    </row>
    <row r="56" spans="2:18" ht="15.75" thickBot="1">
      <c r="B56" s="11">
        <v>67</v>
      </c>
      <c r="C56" s="37" t="s">
        <v>79</v>
      </c>
      <c r="D56" s="30"/>
      <c r="E56" s="16"/>
      <c r="F56" s="13">
        <v>0</v>
      </c>
      <c r="G56" s="7">
        <v>0</v>
      </c>
      <c r="H56" s="7">
        <v>0</v>
      </c>
      <c r="I56" s="10">
        <v>19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9">
        <f t="shared" si="1"/>
        <v>19</v>
      </c>
    </row>
    <row r="57" spans="2:18" ht="15.75" thickBot="1">
      <c r="B57" s="11">
        <v>137</v>
      </c>
      <c r="C57" s="37" t="s">
        <v>102</v>
      </c>
      <c r="D57" s="8"/>
      <c r="E57" s="16"/>
      <c r="F57" s="13">
        <v>0</v>
      </c>
      <c r="G57" s="7">
        <v>0</v>
      </c>
      <c r="H57" s="7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19</v>
      </c>
      <c r="O57" s="10">
        <v>0</v>
      </c>
      <c r="P57" s="10">
        <v>0</v>
      </c>
      <c r="Q57" s="10">
        <v>0</v>
      </c>
      <c r="R57" s="9">
        <f t="shared" si="1"/>
        <v>19</v>
      </c>
    </row>
    <row r="58" spans="2:18" ht="15.75" thickBot="1">
      <c r="B58" s="11">
        <v>118</v>
      </c>
      <c r="C58" s="37" t="s">
        <v>35</v>
      </c>
      <c r="D58" s="25"/>
      <c r="E58" s="16"/>
      <c r="F58" s="13">
        <v>0</v>
      </c>
      <c r="G58" s="7">
        <v>0</v>
      </c>
      <c r="H58" s="7">
        <v>18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9">
        <f t="shared" si="1"/>
        <v>18</v>
      </c>
    </row>
    <row r="59" spans="2:18" ht="15.75" thickBot="1">
      <c r="B59" s="11">
        <v>1002</v>
      </c>
      <c r="C59" s="37" t="s">
        <v>68</v>
      </c>
      <c r="D59" s="30"/>
      <c r="E59" s="16"/>
      <c r="F59" s="13">
        <v>0</v>
      </c>
      <c r="G59" s="7">
        <v>17</v>
      </c>
      <c r="H59" s="7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9">
        <f t="shared" si="1"/>
        <v>17</v>
      </c>
    </row>
    <row r="60" spans="2:18" ht="15.75" thickBot="1">
      <c r="B60" s="11">
        <v>150</v>
      </c>
      <c r="C60" s="37" t="s">
        <v>47</v>
      </c>
      <c r="D60" s="25"/>
      <c r="E60" s="16"/>
      <c r="F60" s="13">
        <v>0</v>
      </c>
      <c r="G60" s="7">
        <v>0</v>
      </c>
      <c r="H60" s="7">
        <v>0</v>
      </c>
      <c r="I60" s="10">
        <v>0</v>
      </c>
      <c r="J60" s="10">
        <v>0</v>
      </c>
      <c r="K60" s="10">
        <v>17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9">
        <f t="shared" si="1"/>
        <v>17</v>
      </c>
    </row>
    <row r="61" spans="2:18" ht="15.75" thickBot="1">
      <c r="B61" s="11">
        <v>904</v>
      </c>
      <c r="C61" s="37" t="s">
        <v>101</v>
      </c>
      <c r="D61" s="25"/>
      <c r="E61" s="16"/>
      <c r="F61" s="13">
        <v>0</v>
      </c>
      <c r="G61" s="7">
        <v>0</v>
      </c>
      <c r="H61" s="7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17</v>
      </c>
      <c r="O61" s="10">
        <v>0</v>
      </c>
      <c r="P61" s="10">
        <v>0</v>
      </c>
      <c r="Q61" s="10">
        <v>0</v>
      </c>
      <c r="R61" s="9">
        <f t="shared" si="1"/>
        <v>17</v>
      </c>
    </row>
    <row r="62" spans="2:18" ht="15.75" thickBot="1">
      <c r="B62" s="11">
        <v>101</v>
      </c>
      <c r="C62" s="37" t="s">
        <v>80</v>
      </c>
      <c r="D62" s="30"/>
      <c r="E62" s="16"/>
      <c r="F62" s="13">
        <v>0</v>
      </c>
      <c r="G62" s="7">
        <v>0</v>
      </c>
      <c r="H62" s="7">
        <v>0</v>
      </c>
      <c r="I62" s="10">
        <v>16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9">
        <f t="shared" si="1"/>
        <v>16</v>
      </c>
    </row>
    <row r="63" spans="2:18" ht="15.75" thickBot="1">
      <c r="B63" s="11">
        <v>333</v>
      </c>
      <c r="C63" s="37" t="s">
        <v>95</v>
      </c>
      <c r="D63" s="30"/>
      <c r="E63" s="16"/>
      <c r="F63" s="13">
        <v>0</v>
      </c>
      <c r="G63" s="7">
        <v>0</v>
      </c>
      <c r="H63" s="7">
        <v>0</v>
      </c>
      <c r="I63" s="10">
        <v>0</v>
      </c>
      <c r="J63" s="10">
        <v>0</v>
      </c>
      <c r="K63" s="10">
        <v>0</v>
      </c>
      <c r="L63" s="10">
        <v>0</v>
      </c>
      <c r="M63" s="10">
        <v>4</v>
      </c>
      <c r="N63" s="10">
        <v>8</v>
      </c>
      <c r="O63" s="10">
        <v>4</v>
      </c>
      <c r="P63" s="10">
        <v>0</v>
      </c>
      <c r="Q63" s="10">
        <v>0</v>
      </c>
      <c r="R63" s="9">
        <f t="shared" si="1"/>
        <v>16</v>
      </c>
    </row>
    <row r="64" spans="2:18" ht="15.75" thickBot="1">
      <c r="B64" s="11">
        <v>1004</v>
      </c>
      <c r="C64" s="37" t="s">
        <v>88</v>
      </c>
      <c r="D64" s="30"/>
      <c r="E64" s="16"/>
      <c r="F64" s="13">
        <v>0</v>
      </c>
      <c r="G64" s="7">
        <v>0</v>
      </c>
      <c r="H64" s="7">
        <v>0</v>
      </c>
      <c r="I64" s="10">
        <v>0</v>
      </c>
      <c r="J64" s="10">
        <v>0</v>
      </c>
      <c r="K64" s="10">
        <v>0</v>
      </c>
      <c r="L64" s="10">
        <v>15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9">
        <f t="shared" si="1"/>
        <v>15</v>
      </c>
    </row>
    <row r="65" spans="2:18" ht="15.75" thickBot="1">
      <c r="B65" s="11">
        <v>1005</v>
      </c>
      <c r="C65" s="37" t="s">
        <v>94</v>
      </c>
      <c r="D65" s="30"/>
      <c r="E65" s="16"/>
      <c r="F65" s="13">
        <v>0</v>
      </c>
      <c r="G65" s="7">
        <v>0</v>
      </c>
      <c r="H65" s="7">
        <v>0</v>
      </c>
      <c r="I65" s="10">
        <v>0</v>
      </c>
      <c r="J65" s="10">
        <v>0</v>
      </c>
      <c r="K65" s="10">
        <v>0</v>
      </c>
      <c r="L65" s="10">
        <v>0</v>
      </c>
      <c r="M65" s="10">
        <v>14</v>
      </c>
      <c r="N65" s="10">
        <v>0</v>
      </c>
      <c r="O65" s="10">
        <v>0</v>
      </c>
      <c r="P65" s="10">
        <v>0</v>
      </c>
      <c r="Q65" s="10">
        <v>0</v>
      </c>
      <c r="R65" s="9">
        <f t="shared" si="1"/>
        <v>14</v>
      </c>
    </row>
    <row r="66" spans="2:18" ht="15.75" thickBot="1">
      <c r="B66" s="11">
        <v>41</v>
      </c>
      <c r="C66" s="37" t="s">
        <v>67</v>
      </c>
      <c r="D66" s="8"/>
      <c r="E66" s="16"/>
      <c r="F66" s="13">
        <v>0</v>
      </c>
      <c r="G66" s="7">
        <v>13</v>
      </c>
      <c r="H66" s="7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9">
        <f t="shared" ref="R66:R73" si="2">SUM(F66:Q66)</f>
        <v>13</v>
      </c>
    </row>
    <row r="67" spans="2:18" ht="15.75" thickBot="1">
      <c r="B67" s="11">
        <v>216</v>
      </c>
      <c r="C67" s="37" t="s">
        <v>71</v>
      </c>
      <c r="D67" s="25"/>
      <c r="E67" s="16"/>
      <c r="F67" s="13">
        <v>0</v>
      </c>
      <c r="G67" s="7">
        <v>0</v>
      </c>
      <c r="H67" s="7">
        <v>12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9">
        <f t="shared" si="2"/>
        <v>12</v>
      </c>
    </row>
    <row r="68" spans="2:18" ht="15.75" thickBot="1">
      <c r="B68" s="11">
        <v>907</v>
      </c>
      <c r="C68" s="37" t="s">
        <v>91</v>
      </c>
      <c r="D68" s="30"/>
      <c r="E68" s="16"/>
      <c r="F68" s="13">
        <v>0</v>
      </c>
      <c r="G68" s="7">
        <v>0</v>
      </c>
      <c r="H68" s="7">
        <v>0</v>
      </c>
      <c r="I68" s="10">
        <v>0</v>
      </c>
      <c r="J68" s="10">
        <v>0</v>
      </c>
      <c r="K68" s="10">
        <v>0</v>
      </c>
      <c r="L68" s="10">
        <v>11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9">
        <f t="shared" si="2"/>
        <v>11</v>
      </c>
    </row>
    <row r="69" spans="2:18" ht="15.75" thickBot="1">
      <c r="B69" s="11">
        <v>1001</v>
      </c>
      <c r="C69" s="37" t="s">
        <v>62</v>
      </c>
      <c r="D69" s="30"/>
      <c r="E69" s="16"/>
      <c r="F69" s="13">
        <v>6</v>
      </c>
      <c r="G69" s="7">
        <v>0</v>
      </c>
      <c r="H69" s="7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9">
        <f t="shared" si="2"/>
        <v>6</v>
      </c>
    </row>
    <row r="70" spans="2:18" ht="15.75" thickBot="1">
      <c r="B70" s="11">
        <v>770</v>
      </c>
      <c r="C70" s="37" t="s">
        <v>73</v>
      </c>
      <c r="D70" s="30"/>
      <c r="E70" s="16"/>
      <c r="F70" s="13">
        <v>0</v>
      </c>
      <c r="G70" s="7">
        <v>0</v>
      </c>
      <c r="H70" s="7">
        <v>6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9">
        <f t="shared" si="2"/>
        <v>6</v>
      </c>
    </row>
    <row r="71" spans="2:18" ht="15.75" thickBot="1">
      <c r="B71" s="11">
        <v>908</v>
      </c>
      <c r="C71" s="37" t="s">
        <v>90</v>
      </c>
      <c r="D71" s="30"/>
      <c r="E71" s="16"/>
      <c r="F71" s="13">
        <v>0</v>
      </c>
      <c r="G71" s="7">
        <v>0</v>
      </c>
      <c r="H71" s="7">
        <v>0</v>
      </c>
      <c r="I71" s="10">
        <v>0</v>
      </c>
      <c r="J71" s="10">
        <v>0</v>
      </c>
      <c r="K71" s="10">
        <v>0</v>
      </c>
      <c r="L71" s="10">
        <v>5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9">
        <f t="shared" si="2"/>
        <v>5</v>
      </c>
    </row>
    <row r="72" spans="2:18" ht="15.75" thickBot="1">
      <c r="B72" s="11">
        <v>203</v>
      </c>
      <c r="C72" s="37" t="s">
        <v>54</v>
      </c>
      <c r="D72" s="30"/>
      <c r="E72" s="16"/>
      <c r="F72" s="13">
        <v>5</v>
      </c>
      <c r="G72" s="7">
        <v>0</v>
      </c>
      <c r="H72" s="7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9">
        <f t="shared" si="2"/>
        <v>5</v>
      </c>
    </row>
    <row r="73" spans="2:18" ht="15.75" thickBot="1">
      <c r="B73" s="11">
        <v>151</v>
      </c>
      <c r="C73" s="37" t="s">
        <v>98</v>
      </c>
      <c r="D73" s="30"/>
      <c r="E73" s="16"/>
      <c r="F73" s="13">
        <v>0</v>
      </c>
      <c r="G73" s="7">
        <v>0</v>
      </c>
      <c r="H73" s="7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4</v>
      </c>
      <c r="O73" s="10">
        <v>0</v>
      </c>
      <c r="P73" s="10">
        <v>0</v>
      </c>
      <c r="Q73" s="10">
        <v>0</v>
      </c>
      <c r="R73" s="9">
        <f t="shared" si="2"/>
        <v>4</v>
      </c>
    </row>
  </sheetData>
  <sortState ref="B2:U73">
    <sortCondition descending="1" ref="R2:R73"/>
  </sortState>
  <mergeCells count="1">
    <mergeCell ref="A2:A2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O21" sqref="O21"/>
    </sheetView>
  </sheetViews>
  <sheetFormatPr defaultRowHeight="15"/>
  <cols>
    <col min="2" max="2" width="11.85546875" customWidth="1"/>
    <col min="3" max="3" width="34.7109375" customWidth="1"/>
    <col min="4" max="4" width="5.5703125" customWidth="1"/>
    <col min="5" max="5" width="11.140625" customWidth="1"/>
    <col min="11" max="11" width="0" hidden="1" customWidth="1"/>
  </cols>
  <sheetData>
    <row r="1" spans="1:11" ht="54" thickBot="1">
      <c r="A1" s="1"/>
      <c r="B1" s="2" t="s">
        <v>1</v>
      </c>
      <c r="C1" s="2" t="s">
        <v>0</v>
      </c>
      <c r="D1" s="1"/>
      <c r="E1" s="3">
        <v>43283</v>
      </c>
      <c r="F1" s="3">
        <v>43290</v>
      </c>
      <c r="G1" s="3">
        <v>43297</v>
      </c>
      <c r="H1" s="3">
        <v>43304</v>
      </c>
      <c r="I1" s="4">
        <v>43311</v>
      </c>
      <c r="J1" s="5"/>
    </row>
    <row r="2" spans="1:11" ht="15.75" customHeight="1" thickBot="1">
      <c r="A2" s="69" t="s">
        <v>27</v>
      </c>
      <c r="B2" s="18">
        <v>413</v>
      </c>
      <c r="C2" s="19" t="s">
        <v>46</v>
      </c>
      <c r="D2" s="36"/>
      <c r="E2" s="8">
        <v>45</v>
      </c>
      <c r="F2" s="7">
        <v>0</v>
      </c>
      <c r="G2" s="8">
        <v>45</v>
      </c>
      <c r="H2" s="10">
        <v>0</v>
      </c>
      <c r="I2" s="52">
        <v>45</v>
      </c>
      <c r="J2" s="9">
        <f t="shared" ref="J2:J12" si="0">SUM(LARGE(E2:I2,1)+LARGE(E2:I2,2)+LARGE(E2:I2,3))</f>
        <v>135</v>
      </c>
      <c r="K2">
        <f t="shared" ref="K2:K41" si="1">SUM(E2:H2)/225</f>
        <v>0.4</v>
      </c>
    </row>
    <row r="3" spans="1:11" ht="15.75" thickBot="1">
      <c r="A3" s="69"/>
      <c r="B3" s="11">
        <v>117</v>
      </c>
      <c r="C3" s="12" t="s">
        <v>51</v>
      </c>
      <c r="D3" s="6"/>
      <c r="E3" s="7">
        <v>39</v>
      </c>
      <c r="F3" s="8">
        <v>43</v>
      </c>
      <c r="G3" s="7">
        <v>0</v>
      </c>
      <c r="H3" s="10">
        <v>35</v>
      </c>
      <c r="I3" s="10">
        <v>36</v>
      </c>
      <c r="J3" s="9">
        <f t="shared" si="0"/>
        <v>118</v>
      </c>
      <c r="K3">
        <f t="shared" si="1"/>
        <v>0.52</v>
      </c>
    </row>
    <row r="4" spans="1:11" ht="15.75" thickBot="1">
      <c r="A4" s="69"/>
      <c r="B4" s="11">
        <v>34</v>
      </c>
      <c r="C4" s="32" t="s">
        <v>32</v>
      </c>
      <c r="D4" s="6"/>
      <c r="E4" s="7">
        <v>39</v>
      </c>
      <c r="F4" s="7">
        <v>40</v>
      </c>
      <c r="G4" s="7">
        <v>0</v>
      </c>
      <c r="H4" s="10">
        <v>35</v>
      </c>
      <c r="I4" s="10">
        <v>35</v>
      </c>
      <c r="J4" s="9">
        <f t="shared" si="0"/>
        <v>114</v>
      </c>
      <c r="K4">
        <f t="shared" si="1"/>
        <v>0.50666666666666671</v>
      </c>
    </row>
    <row r="5" spans="1:11" ht="15.75" thickBot="1">
      <c r="A5" s="69"/>
      <c r="B5" s="11">
        <v>817</v>
      </c>
      <c r="C5" s="12" t="s">
        <v>52</v>
      </c>
      <c r="D5" s="6"/>
      <c r="E5" s="7">
        <v>32</v>
      </c>
      <c r="F5" s="7">
        <v>26</v>
      </c>
      <c r="G5" s="7">
        <v>39</v>
      </c>
      <c r="H5" s="10">
        <v>27</v>
      </c>
      <c r="I5" s="10">
        <v>13</v>
      </c>
      <c r="J5" s="9">
        <f t="shared" si="0"/>
        <v>98</v>
      </c>
      <c r="K5">
        <f t="shared" si="1"/>
        <v>0.55111111111111111</v>
      </c>
    </row>
    <row r="6" spans="1:11" ht="15.75" thickBot="1">
      <c r="A6" s="69"/>
      <c r="B6" s="11">
        <v>107</v>
      </c>
      <c r="C6" s="12" t="s">
        <v>49</v>
      </c>
      <c r="D6" s="6"/>
      <c r="E6" s="7">
        <v>34</v>
      </c>
      <c r="F6" s="7">
        <v>0</v>
      </c>
      <c r="G6" s="7">
        <v>0</v>
      </c>
      <c r="H6" s="10">
        <v>30</v>
      </c>
      <c r="I6" s="10">
        <v>32</v>
      </c>
      <c r="J6" s="9">
        <f t="shared" si="0"/>
        <v>96</v>
      </c>
      <c r="K6">
        <f t="shared" si="1"/>
        <v>0.28444444444444444</v>
      </c>
    </row>
    <row r="7" spans="1:11" ht="15.75" thickBot="1">
      <c r="A7" s="69"/>
      <c r="B7" s="27">
        <v>13</v>
      </c>
      <c r="C7" s="31" t="s">
        <v>2</v>
      </c>
      <c r="D7" s="6"/>
      <c r="E7" s="7">
        <v>21</v>
      </c>
      <c r="F7" s="7">
        <v>38</v>
      </c>
      <c r="G7" s="7">
        <v>28</v>
      </c>
      <c r="H7" s="10">
        <v>20</v>
      </c>
      <c r="I7" s="10">
        <v>27</v>
      </c>
      <c r="J7" s="9">
        <f t="shared" si="0"/>
        <v>93</v>
      </c>
      <c r="K7">
        <f t="shared" si="1"/>
        <v>0.47555555555555556</v>
      </c>
    </row>
    <row r="8" spans="1:11" ht="15.75" thickBot="1">
      <c r="A8" s="69"/>
      <c r="B8" s="28">
        <v>197</v>
      </c>
      <c r="C8" s="33" t="s">
        <v>41</v>
      </c>
      <c r="D8" s="6"/>
      <c r="E8" s="7">
        <v>18</v>
      </c>
      <c r="F8" s="7">
        <v>21</v>
      </c>
      <c r="G8" s="7">
        <v>29</v>
      </c>
      <c r="H8" s="10">
        <v>21</v>
      </c>
      <c r="I8" s="10">
        <v>29</v>
      </c>
      <c r="J8" s="9">
        <f t="shared" si="0"/>
        <v>79</v>
      </c>
      <c r="K8">
        <f t="shared" si="1"/>
        <v>0.39555555555555555</v>
      </c>
    </row>
    <row r="9" spans="1:11" ht="15.75" thickBot="1">
      <c r="A9" s="69"/>
      <c r="B9" s="28">
        <v>58</v>
      </c>
      <c r="C9" s="33" t="s">
        <v>77</v>
      </c>
      <c r="D9" s="6"/>
      <c r="E9" s="7">
        <v>17</v>
      </c>
      <c r="F9" s="7">
        <v>0</v>
      </c>
      <c r="G9" s="7">
        <v>33</v>
      </c>
      <c r="H9" s="10">
        <v>28</v>
      </c>
      <c r="I9" s="10">
        <v>14</v>
      </c>
      <c r="J9" s="9">
        <f t="shared" si="0"/>
        <v>78</v>
      </c>
      <c r="K9">
        <f t="shared" si="1"/>
        <v>0.34666666666666668</v>
      </c>
    </row>
    <row r="10" spans="1:11" ht="15.75" thickBot="1">
      <c r="A10" s="69"/>
      <c r="B10" s="28">
        <v>100</v>
      </c>
      <c r="C10" s="33" t="s">
        <v>37</v>
      </c>
      <c r="D10" s="6"/>
      <c r="E10" s="7">
        <v>21</v>
      </c>
      <c r="F10" s="7">
        <v>0</v>
      </c>
      <c r="G10" s="7">
        <v>10</v>
      </c>
      <c r="H10" s="10">
        <v>0</v>
      </c>
      <c r="I10" s="10">
        <v>42</v>
      </c>
      <c r="J10" s="9">
        <f t="shared" si="0"/>
        <v>73</v>
      </c>
      <c r="K10">
        <f t="shared" si="1"/>
        <v>0.13777777777777778</v>
      </c>
    </row>
    <row r="11" spans="1:11" ht="15.75" thickBot="1">
      <c r="A11" s="69"/>
      <c r="B11" s="28">
        <v>150</v>
      </c>
      <c r="C11" s="33" t="s">
        <v>53</v>
      </c>
      <c r="D11" s="6"/>
      <c r="E11" s="7">
        <v>23</v>
      </c>
      <c r="F11" s="7">
        <v>32</v>
      </c>
      <c r="G11" s="7">
        <v>0</v>
      </c>
      <c r="H11" s="10">
        <v>15</v>
      </c>
      <c r="I11" s="10">
        <v>0</v>
      </c>
      <c r="J11" s="9">
        <f t="shared" si="0"/>
        <v>70</v>
      </c>
      <c r="K11">
        <f t="shared" si="1"/>
        <v>0.31111111111111112</v>
      </c>
    </row>
    <row r="12" spans="1:11" ht="15.75" thickBot="1">
      <c r="A12" s="69"/>
      <c r="B12" s="28">
        <v>276</v>
      </c>
      <c r="C12" s="35" t="s">
        <v>36</v>
      </c>
      <c r="D12" s="6"/>
      <c r="E12" s="7">
        <v>8</v>
      </c>
      <c r="F12" s="7">
        <v>20</v>
      </c>
      <c r="G12" s="7">
        <v>23</v>
      </c>
      <c r="H12" s="10">
        <v>14</v>
      </c>
      <c r="I12" s="10">
        <v>21</v>
      </c>
      <c r="J12" s="9">
        <f t="shared" si="0"/>
        <v>64</v>
      </c>
      <c r="K12">
        <f t="shared" si="1"/>
        <v>0.28888888888888886</v>
      </c>
    </row>
    <row r="13" spans="1:11" ht="15.75" thickBot="1">
      <c r="A13" s="69"/>
      <c r="B13" s="28">
        <v>154</v>
      </c>
      <c r="C13" s="35" t="s">
        <v>85</v>
      </c>
      <c r="D13" s="6"/>
      <c r="E13" s="7">
        <v>12</v>
      </c>
      <c r="F13" s="7">
        <v>29</v>
      </c>
      <c r="G13" s="7">
        <v>12</v>
      </c>
      <c r="H13" s="10">
        <v>14</v>
      </c>
      <c r="I13" s="10">
        <v>15</v>
      </c>
      <c r="J13" s="9">
        <f>SUM(LARGE(E13:H13,1)+LARGE(E13:H13,2)+LARGE(E13:H13,3))</f>
        <v>55</v>
      </c>
      <c r="K13">
        <f t="shared" si="1"/>
        <v>0.29777777777777775</v>
      </c>
    </row>
    <row r="14" spans="1:11" ht="15.75" thickBot="1">
      <c r="A14" s="69"/>
      <c r="B14" s="28">
        <v>1</v>
      </c>
      <c r="C14" s="33" t="s">
        <v>56</v>
      </c>
      <c r="D14" s="6"/>
      <c r="E14" s="7">
        <v>0</v>
      </c>
      <c r="F14" s="7">
        <v>0</v>
      </c>
      <c r="G14" s="7">
        <v>0</v>
      </c>
      <c r="H14" s="52">
        <v>41</v>
      </c>
      <c r="I14" s="10">
        <v>0</v>
      </c>
      <c r="J14" s="9">
        <f>SUM(LARGE(E14:H14,1)+LARGE(E14:H14,2)+LARGE(E14:H14,3))</f>
        <v>41</v>
      </c>
      <c r="K14">
        <f t="shared" si="1"/>
        <v>0.18222222222222223</v>
      </c>
    </row>
    <row r="15" spans="1:11" ht="15.75" thickBot="1">
      <c r="A15" s="69"/>
      <c r="B15" s="28">
        <v>99</v>
      </c>
      <c r="C15" s="29" t="s">
        <v>87</v>
      </c>
      <c r="E15" s="7">
        <v>0</v>
      </c>
      <c r="F15" s="7">
        <v>0</v>
      </c>
      <c r="G15" s="7">
        <v>39</v>
      </c>
      <c r="H15" s="10">
        <v>0</v>
      </c>
      <c r="I15" s="10">
        <v>0</v>
      </c>
      <c r="J15" s="9">
        <f>SUM(LARGE(E15:H15,1)+LARGE(E15:H15,2)+LARGE(E15:H15,3))</f>
        <v>39</v>
      </c>
      <c r="K15">
        <f t="shared" si="1"/>
        <v>0.17333333333333334</v>
      </c>
    </row>
    <row r="16" spans="1:11" ht="15.75" thickBot="1">
      <c r="A16" s="69"/>
      <c r="B16" s="28">
        <v>226</v>
      </c>
      <c r="C16" s="35" t="s">
        <v>69</v>
      </c>
      <c r="D16" s="6"/>
      <c r="E16" s="7">
        <v>6</v>
      </c>
      <c r="F16" s="7">
        <v>23</v>
      </c>
      <c r="G16" s="7">
        <v>0</v>
      </c>
      <c r="H16" s="10">
        <v>10</v>
      </c>
      <c r="I16" s="10">
        <v>17</v>
      </c>
      <c r="J16" s="9">
        <f>SUM(LARGE(E16:H16,1)+LARGE(E16:H16,2)+LARGE(E16:H16,3))</f>
        <v>39</v>
      </c>
      <c r="K16">
        <f t="shared" si="1"/>
        <v>0.17333333333333334</v>
      </c>
    </row>
    <row r="17" spans="1:11" ht="15.75" thickBot="1">
      <c r="A17" s="69"/>
      <c r="B17" s="28">
        <v>444</v>
      </c>
      <c r="C17" s="33" t="s">
        <v>45</v>
      </c>
      <c r="D17" s="6"/>
      <c r="E17" s="7">
        <v>0</v>
      </c>
      <c r="F17" s="7">
        <v>0</v>
      </c>
      <c r="G17" s="7">
        <v>0</v>
      </c>
      <c r="H17" s="10">
        <v>35</v>
      </c>
      <c r="I17" s="10">
        <v>0</v>
      </c>
      <c r="J17" s="9">
        <f>SUM(LARGE(E17:H17,1)+LARGE(E17:H17,2)+LARGE(E17:H17,3))</f>
        <v>35</v>
      </c>
      <c r="K17">
        <f t="shared" si="1"/>
        <v>0.15555555555555556</v>
      </c>
    </row>
    <row r="18" spans="1:11" ht="15.75" thickBot="1">
      <c r="A18" s="69"/>
      <c r="B18" s="11">
        <v>212</v>
      </c>
      <c r="C18" s="32" t="s">
        <v>58</v>
      </c>
      <c r="D18" s="6"/>
      <c r="E18" s="7">
        <v>12</v>
      </c>
      <c r="F18" s="7">
        <v>0</v>
      </c>
      <c r="G18" s="7">
        <v>0</v>
      </c>
      <c r="H18" s="10">
        <v>0</v>
      </c>
      <c r="I18" s="10">
        <v>21</v>
      </c>
      <c r="J18" s="9">
        <f>SUM(LARGE(E18:I18,1)+LARGE(E18:I18,2)+LARGE(E18:I18,3))</f>
        <v>33</v>
      </c>
      <c r="K18">
        <f t="shared" si="1"/>
        <v>5.3333333333333337E-2</v>
      </c>
    </row>
    <row r="19" spans="1:11" ht="15.75" thickBot="1">
      <c r="A19" s="69"/>
      <c r="B19" s="11">
        <v>238</v>
      </c>
      <c r="C19" s="12" t="s">
        <v>44</v>
      </c>
      <c r="D19" s="6"/>
      <c r="E19" s="7">
        <v>0</v>
      </c>
      <c r="F19" s="7">
        <v>0</v>
      </c>
      <c r="G19" s="7">
        <v>0</v>
      </c>
      <c r="H19" s="10">
        <v>32</v>
      </c>
      <c r="I19" s="10">
        <v>0</v>
      </c>
      <c r="J19" s="9">
        <f>SUM(LARGE(E19:H19,1)+LARGE(E19:H19,2)+LARGE(E19:H19,3))</f>
        <v>32</v>
      </c>
      <c r="K19">
        <f t="shared" si="1"/>
        <v>0.14222222222222222</v>
      </c>
    </row>
    <row r="20" spans="1:11" ht="15.75" thickBot="1">
      <c r="A20" s="69"/>
      <c r="B20" s="11">
        <v>139</v>
      </c>
      <c r="C20" s="12" t="s">
        <v>28</v>
      </c>
      <c r="D20" s="6"/>
      <c r="E20" s="7">
        <v>31</v>
      </c>
      <c r="F20" s="7">
        <v>0</v>
      </c>
      <c r="G20" s="7">
        <v>0</v>
      </c>
      <c r="H20" s="10">
        <v>0</v>
      </c>
      <c r="I20" s="10">
        <v>0</v>
      </c>
      <c r="J20" s="9">
        <f>SUM(LARGE(E20:I20,1)+LARGE(E20:I20,2)+LARGE(E20:I20,3))</f>
        <v>31</v>
      </c>
      <c r="K20">
        <f t="shared" si="1"/>
        <v>0.13777777777777778</v>
      </c>
    </row>
    <row r="21" spans="1:11" ht="15.75" thickBot="1">
      <c r="A21" s="69"/>
      <c r="B21" s="11">
        <v>811</v>
      </c>
      <c r="C21" s="12" t="s">
        <v>38</v>
      </c>
      <c r="D21" s="6"/>
      <c r="E21" s="7">
        <v>27</v>
      </c>
      <c r="F21" s="7">
        <v>0</v>
      </c>
      <c r="G21" s="7">
        <v>0</v>
      </c>
      <c r="H21" s="10">
        <v>0</v>
      </c>
      <c r="I21" s="10">
        <v>0</v>
      </c>
      <c r="J21" s="9">
        <f>SUM(LARGE(E21:H21,1)+LARGE(E21:H21,2)+LARGE(E21:H21,3))</f>
        <v>27</v>
      </c>
      <c r="K21">
        <f t="shared" si="1"/>
        <v>0.12</v>
      </c>
    </row>
    <row r="22" spans="1:11" ht="15.75" thickBot="1">
      <c r="A22" s="69"/>
      <c r="B22" s="11">
        <v>362</v>
      </c>
      <c r="C22" s="38" t="s">
        <v>33</v>
      </c>
      <c r="D22" s="6"/>
      <c r="E22" s="7">
        <v>0</v>
      </c>
      <c r="F22" s="7">
        <v>0</v>
      </c>
      <c r="G22" s="7">
        <v>0</v>
      </c>
      <c r="H22" s="10">
        <v>0</v>
      </c>
      <c r="I22" s="10">
        <v>27</v>
      </c>
      <c r="J22" s="9">
        <f>SUM(LARGE(E22:I22,1)+LARGE(E22:I22,2)+LARGE(E22:I22,3))</f>
        <v>27</v>
      </c>
      <c r="K22">
        <f t="shared" si="1"/>
        <v>0</v>
      </c>
    </row>
    <row r="23" spans="1:11" ht="15.75" thickBot="1">
      <c r="A23" s="69"/>
      <c r="B23" s="11">
        <v>297</v>
      </c>
      <c r="C23" s="12" t="s">
        <v>63</v>
      </c>
      <c r="D23" s="6"/>
      <c r="E23" s="7">
        <v>6</v>
      </c>
      <c r="F23" s="7">
        <v>0</v>
      </c>
      <c r="G23" s="7">
        <v>11</v>
      </c>
      <c r="H23" s="10">
        <v>8</v>
      </c>
      <c r="I23" s="10">
        <v>6</v>
      </c>
      <c r="J23" s="9">
        <f>SUM(LARGE(E23:H23,1)+LARGE(E23:H23,2)+LARGE(E23:H23,3))</f>
        <v>25</v>
      </c>
      <c r="K23">
        <f t="shared" si="1"/>
        <v>0.1111111111111111</v>
      </c>
    </row>
    <row r="24" spans="1:11" ht="15.75" thickBot="1">
      <c r="A24" s="69"/>
      <c r="B24" s="11">
        <v>559</v>
      </c>
      <c r="C24" s="12" t="s">
        <v>76</v>
      </c>
      <c r="D24" s="6"/>
      <c r="E24" s="7">
        <v>5</v>
      </c>
      <c r="F24" s="7">
        <v>0</v>
      </c>
      <c r="G24" s="7">
        <v>17</v>
      </c>
      <c r="H24" s="10">
        <v>0</v>
      </c>
      <c r="I24" s="10">
        <v>4</v>
      </c>
      <c r="J24" s="9">
        <f>SUM(LARGE(E24:H24,1)+LARGE(E24:H24,2)+LARGE(E24:H24,3))</f>
        <v>22</v>
      </c>
      <c r="K24">
        <f t="shared" si="1"/>
        <v>9.7777777777777783E-2</v>
      </c>
    </row>
    <row r="25" spans="1:11" ht="15.75" thickBot="1">
      <c r="A25" s="69"/>
      <c r="B25" s="11">
        <v>911</v>
      </c>
      <c r="C25" s="12" t="s">
        <v>50</v>
      </c>
      <c r="D25" s="42"/>
      <c r="E25" s="7">
        <v>21</v>
      </c>
      <c r="F25" s="7">
        <v>0</v>
      </c>
      <c r="G25" s="7">
        <v>0</v>
      </c>
      <c r="H25" s="10">
        <v>0</v>
      </c>
      <c r="I25" s="10">
        <v>0</v>
      </c>
      <c r="J25" s="9">
        <f>SUM(LARGE(E25:H25,1)+LARGE(E25:H25,2)+LARGE(E25:H25,3))</f>
        <v>21</v>
      </c>
      <c r="K25">
        <f t="shared" si="1"/>
        <v>9.3333333333333338E-2</v>
      </c>
    </row>
    <row r="26" spans="1:11" ht="15.75" thickBot="1">
      <c r="A26" s="69"/>
      <c r="B26" s="11">
        <v>691</v>
      </c>
      <c r="C26" s="32" t="s">
        <v>86</v>
      </c>
      <c r="E26" s="7">
        <v>0</v>
      </c>
      <c r="F26" s="7">
        <v>0</v>
      </c>
      <c r="G26" s="7">
        <v>21</v>
      </c>
      <c r="H26" s="10">
        <v>0</v>
      </c>
      <c r="I26" s="10">
        <v>0</v>
      </c>
      <c r="J26" s="9">
        <f>SUM(LARGE(E26:H26,1)+LARGE(E26:H26,2)+LARGE(E26:H26,3))</f>
        <v>21</v>
      </c>
      <c r="K26">
        <f t="shared" si="1"/>
        <v>9.3333333333333338E-2</v>
      </c>
    </row>
    <row r="27" spans="1:11" ht="15.75" thickBot="1">
      <c r="A27" s="69"/>
      <c r="B27" s="11">
        <v>73</v>
      </c>
      <c r="C27" s="32" t="s">
        <v>34</v>
      </c>
      <c r="E27" s="7">
        <v>0</v>
      </c>
      <c r="F27" s="7">
        <v>0</v>
      </c>
      <c r="G27" s="7">
        <v>0</v>
      </c>
      <c r="H27" s="10">
        <v>0</v>
      </c>
      <c r="I27" s="10">
        <v>18</v>
      </c>
      <c r="J27" s="9">
        <f>SUM(LARGE(E27:I27,1)+LARGE(E27:I27,2)+LARGE(E27:I27,3))</f>
        <v>18</v>
      </c>
      <c r="K27">
        <f t="shared" si="1"/>
        <v>0</v>
      </c>
    </row>
    <row r="28" spans="1:11" ht="15.75" thickBot="1">
      <c r="A28" s="69"/>
      <c r="B28" s="11">
        <v>1004</v>
      </c>
      <c r="C28" s="32" t="s">
        <v>88</v>
      </c>
      <c r="E28" s="7">
        <v>0</v>
      </c>
      <c r="F28" s="7">
        <v>0</v>
      </c>
      <c r="G28" s="7">
        <v>15</v>
      </c>
      <c r="H28" s="10">
        <v>0</v>
      </c>
      <c r="I28" s="10">
        <v>0</v>
      </c>
      <c r="J28" s="9">
        <f>SUM(LARGE(E28:H28,1)+LARGE(E28:H28,2)+LARGE(E28:H28,3))</f>
        <v>15</v>
      </c>
      <c r="K28">
        <f t="shared" si="1"/>
        <v>6.6666666666666666E-2</v>
      </c>
    </row>
    <row r="29" spans="1:11" ht="15.75" thickBot="1">
      <c r="A29" s="69"/>
      <c r="B29" s="11">
        <v>81</v>
      </c>
      <c r="C29" s="12" t="s">
        <v>89</v>
      </c>
      <c r="D29" s="6"/>
      <c r="E29" s="7">
        <v>0</v>
      </c>
      <c r="F29" s="7">
        <v>0</v>
      </c>
      <c r="G29" s="7">
        <v>0</v>
      </c>
      <c r="H29" s="10">
        <v>7</v>
      </c>
      <c r="I29" s="10">
        <v>7</v>
      </c>
      <c r="J29" s="9">
        <f t="shared" ref="J29:J42" si="2">SUM(LARGE(E29:I29,1)+LARGE(E29:I29,2)+LARGE(E29:I29,3))</f>
        <v>14</v>
      </c>
      <c r="K29">
        <f t="shared" si="1"/>
        <v>3.111111111111111E-2</v>
      </c>
    </row>
    <row r="30" spans="1:11" ht="15.75" thickBot="1">
      <c r="B30" s="11">
        <v>118</v>
      </c>
      <c r="C30" s="12" t="s">
        <v>39</v>
      </c>
      <c r="D30" s="6"/>
      <c r="E30" s="7">
        <v>12</v>
      </c>
      <c r="F30" s="7">
        <v>0</v>
      </c>
      <c r="G30" s="7">
        <v>0</v>
      </c>
      <c r="H30" s="10">
        <v>0</v>
      </c>
      <c r="I30" s="10">
        <v>0</v>
      </c>
      <c r="J30" s="9">
        <f t="shared" si="2"/>
        <v>12</v>
      </c>
      <c r="K30">
        <f t="shared" si="1"/>
        <v>5.3333333333333337E-2</v>
      </c>
    </row>
    <row r="31" spans="1:11" ht="15.75" thickBot="1">
      <c r="B31" s="11">
        <v>907</v>
      </c>
      <c r="C31" s="32" t="s">
        <v>91</v>
      </c>
      <c r="D31" s="6"/>
      <c r="E31" s="7">
        <v>0</v>
      </c>
      <c r="F31" s="7">
        <v>0</v>
      </c>
      <c r="G31" s="7">
        <v>0</v>
      </c>
      <c r="H31" s="10">
        <v>0</v>
      </c>
      <c r="I31" s="10">
        <v>11</v>
      </c>
      <c r="J31" s="9">
        <f t="shared" si="2"/>
        <v>11</v>
      </c>
    </row>
    <row r="32" spans="1:11" ht="15.75" thickBot="1">
      <c r="B32" s="11">
        <v>908</v>
      </c>
      <c r="C32" s="32" t="s">
        <v>90</v>
      </c>
      <c r="D32" s="6"/>
      <c r="E32" s="7">
        <v>0</v>
      </c>
      <c r="F32" s="7">
        <v>0</v>
      </c>
      <c r="G32" s="7">
        <v>0</v>
      </c>
      <c r="H32" s="10">
        <v>0</v>
      </c>
      <c r="I32" s="10">
        <v>5</v>
      </c>
      <c r="J32" s="9">
        <f t="shared" si="2"/>
        <v>5</v>
      </c>
    </row>
    <row r="33" spans="2:11" ht="15.75" thickBot="1">
      <c r="B33" s="11">
        <v>951</v>
      </c>
      <c r="C33" s="12" t="s">
        <v>55</v>
      </c>
      <c r="D33" s="6"/>
      <c r="E33" s="7">
        <v>0</v>
      </c>
      <c r="F33" s="7">
        <v>0</v>
      </c>
      <c r="G33" s="7">
        <v>0</v>
      </c>
      <c r="H33" s="10">
        <v>0</v>
      </c>
      <c r="I33" s="10">
        <v>0</v>
      </c>
      <c r="J33" s="9">
        <f t="shared" si="2"/>
        <v>0</v>
      </c>
    </row>
    <row r="34" spans="2:11" ht="15.75" thickBot="1">
      <c r="B34" s="11">
        <v>21</v>
      </c>
      <c r="C34" s="12" t="s">
        <v>48</v>
      </c>
      <c r="D34" s="6"/>
      <c r="E34" s="7">
        <v>0</v>
      </c>
      <c r="F34" s="7">
        <v>0</v>
      </c>
      <c r="G34" s="7">
        <v>0</v>
      </c>
      <c r="H34" s="10">
        <v>0</v>
      </c>
      <c r="I34" s="10">
        <v>0</v>
      </c>
      <c r="J34" s="9">
        <f t="shared" si="2"/>
        <v>0</v>
      </c>
      <c r="K34">
        <f t="shared" si="1"/>
        <v>0</v>
      </c>
    </row>
    <row r="35" spans="2:11" ht="15.75" thickBot="1">
      <c r="B35" s="11">
        <v>150</v>
      </c>
      <c r="C35" s="12" t="s">
        <v>47</v>
      </c>
      <c r="D35" s="6"/>
      <c r="E35" s="7">
        <v>0</v>
      </c>
      <c r="F35" s="7">
        <v>0</v>
      </c>
      <c r="G35" s="7">
        <v>0</v>
      </c>
      <c r="H35" s="10">
        <v>0</v>
      </c>
      <c r="I35" s="10">
        <v>0</v>
      </c>
      <c r="J35" s="9">
        <f t="shared" si="2"/>
        <v>0</v>
      </c>
    </row>
    <row r="36" spans="2:11" ht="15.75" thickBot="1">
      <c r="B36" s="11">
        <v>192</v>
      </c>
      <c r="C36" s="12" t="s">
        <v>82</v>
      </c>
      <c r="D36" s="6"/>
      <c r="E36" s="7">
        <v>0</v>
      </c>
      <c r="F36" s="7">
        <v>0</v>
      </c>
      <c r="G36" s="7">
        <v>0</v>
      </c>
      <c r="H36" s="10">
        <v>0</v>
      </c>
      <c r="I36" s="10">
        <v>0</v>
      </c>
      <c r="J36" s="9">
        <f t="shared" si="2"/>
        <v>0</v>
      </c>
    </row>
    <row r="37" spans="2:11" ht="15.75" thickBot="1">
      <c r="B37" s="11">
        <v>110</v>
      </c>
      <c r="C37" s="12" t="s">
        <v>66</v>
      </c>
      <c r="D37" s="6"/>
      <c r="E37" s="7">
        <v>0</v>
      </c>
      <c r="F37" s="7">
        <v>0</v>
      </c>
      <c r="G37" s="7">
        <v>0</v>
      </c>
      <c r="H37" s="10">
        <v>0</v>
      </c>
      <c r="I37" s="10">
        <v>0</v>
      </c>
      <c r="J37" s="9">
        <f t="shared" si="2"/>
        <v>0</v>
      </c>
    </row>
    <row r="38" spans="2:11" ht="15.75" thickBot="1">
      <c r="B38" s="11">
        <v>1003</v>
      </c>
      <c r="C38" s="12" t="s">
        <v>75</v>
      </c>
      <c r="D38" s="6"/>
      <c r="E38" s="7">
        <v>0</v>
      </c>
      <c r="F38" s="7">
        <v>0</v>
      </c>
      <c r="G38" s="7">
        <v>0</v>
      </c>
      <c r="H38" s="10">
        <v>0</v>
      </c>
      <c r="I38" s="10">
        <v>0</v>
      </c>
      <c r="J38" s="9">
        <f t="shared" si="2"/>
        <v>0</v>
      </c>
    </row>
    <row r="39" spans="2:11" ht="15.75" thickBot="1">
      <c r="B39" s="11">
        <v>67</v>
      </c>
      <c r="C39" s="32" t="s">
        <v>79</v>
      </c>
      <c r="D39" s="6"/>
      <c r="E39" s="7">
        <v>0</v>
      </c>
      <c r="F39" s="7">
        <v>0</v>
      </c>
      <c r="G39" s="7">
        <v>0</v>
      </c>
      <c r="H39" s="10">
        <v>0</v>
      </c>
      <c r="I39" s="10">
        <v>0</v>
      </c>
      <c r="J39" s="9">
        <f t="shared" si="2"/>
        <v>0</v>
      </c>
    </row>
    <row r="40" spans="2:11" ht="15.75" thickBot="1">
      <c r="B40" s="11">
        <v>165</v>
      </c>
      <c r="C40" s="32" t="s">
        <v>57</v>
      </c>
      <c r="D40" s="6"/>
      <c r="E40" s="7">
        <v>0</v>
      </c>
      <c r="F40" s="7">
        <v>0</v>
      </c>
      <c r="G40" s="7">
        <v>0</v>
      </c>
      <c r="H40" s="10">
        <v>0</v>
      </c>
      <c r="I40" s="10">
        <v>0</v>
      </c>
      <c r="J40" s="9">
        <f t="shared" si="2"/>
        <v>0</v>
      </c>
    </row>
    <row r="41" spans="2:11" ht="15.75" thickBot="1">
      <c r="B41" s="11">
        <v>101</v>
      </c>
      <c r="C41" s="32" t="s">
        <v>80</v>
      </c>
      <c r="E41" s="7">
        <v>0</v>
      </c>
      <c r="F41" s="7">
        <v>0</v>
      </c>
      <c r="G41" s="7">
        <v>0</v>
      </c>
      <c r="H41" s="10">
        <v>0</v>
      </c>
      <c r="I41" s="10">
        <v>0</v>
      </c>
      <c r="J41" s="9">
        <f t="shared" si="2"/>
        <v>0</v>
      </c>
      <c r="K41">
        <f t="shared" si="1"/>
        <v>0</v>
      </c>
    </row>
    <row r="42" spans="2:11" ht="15.75" thickBot="1">
      <c r="B42" s="28">
        <v>85</v>
      </c>
      <c r="C42" s="33" t="s">
        <v>42</v>
      </c>
      <c r="E42" s="7">
        <v>0</v>
      </c>
      <c r="F42" s="7">
        <v>0</v>
      </c>
      <c r="G42" s="7">
        <v>0</v>
      </c>
      <c r="H42" s="10">
        <v>0</v>
      </c>
      <c r="I42" s="10">
        <v>0</v>
      </c>
      <c r="J42" s="9">
        <f t="shared" si="2"/>
        <v>0</v>
      </c>
    </row>
    <row r="44" spans="2:11">
      <c r="C44" s="6" t="s">
        <v>31</v>
      </c>
      <c r="D44" s="34"/>
      <c r="E44" s="6">
        <f>COUNTIF(E2:E42,"&gt;0")</f>
        <v>20</v>
      </c>
      <c r="F44" s="6">
        <f t="shared" ref="F44:I44" si="3">COUNTIF(F2:F42,"&gt;0")</f>
        <v>9</v>
      </c>
      <c r="G44" s="6">
        <f t="shared" si="3"/>
        <v>13</v>
      </c>
      <c r="H44" s="6">
        <f t="shared" si="3"/>
        <v>16</v>
      </c>
      <c r="I44" s="6">
        <f t="shared" si="3"/>
        <v>20</v>
      </c>
    </row>
  </sheetData>
  <sortState ref="B2:J42">
    <sortCondition descending="1" ref="J2:J42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40"/>
  <sheetViews>
    <sheetView workbookViewId="0">
      <selection activeCell="C40" sqref="C40:I40"/>
    </sheetView>
  </sheetViews>
  <sheetFormatPr defaultRowHeight="15"/>
  <cols>
    <col min="3" max="3" width="23.85546875" customWidth="1"/>
    <col min="4" max="4" width="8.42578125" customWidth="1"/>
    <col min="10" max="10" width="0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43318</v>
      </c>
      <c r="F1" s="3">
        <v>43325</v>
      </c>
      <c r="G1" s="20">
        <v>43332</v>
      </c>
      <c r="H1" s="21">
        <v>43339</v>
      </c>
      <c r="I1" s="5"/>
    </row>
    <row r="2" spans="1:10" ht="15.75" customHeight="1" thickBot="1">
      <c r="A2" s="69" t="s">
        <v>27</v>
      </c>
      <c r="B2" s="18">
        <v>117</v>
      </c>
      <c r="C2" s="19" t="s">
        <v>51</v>
      </c>
      <c r="D2" s="6"/>
      <c r="E2" s="8">
        <v>45</v>
      </c>
      <c r="F2" s="8">
        <v>41</v>
      </c>
      <c r="G2" s="10">
        <v>41</v>
      </c>
      <c r="H2" s="22">
        <v>0</v>
      </c>
      <c r="I2" s="9">
        <f t="shared" ref="I2:I38" si="0">SUM(LARGE(E2:H2,1)+LARGE(E2:H2,2)+LARGE(E2:H2,3))</f>
        <v>127</v>
      </c>
      <c r="J2">
        <f t="shared" ref="J2:J29" si="1">SUM(E2:H2)/180</f>
        <v>0.7055555555555556</v>
      </c>
    </row>
    <row r="3" spans="1:10" ht="15.75" thickBot="1">
      <c r="A3" s="69"/>
      <c r="B3" s="11">
        <v>34</v>
      </c>
      <c r="C3" s="32" t="s">
        <v>32</v>
      </c>
      <c r="D3" s="6"/>
      <c r="E3" s="7">
        <v>36</v>
      </c>
      <c r="F3" s="7">
        <v>42</v>
      </c>
      <c r="G3" s="10">
        <v>27</v>
      </c>
      <c r="H3" s="22">
        <v>0</v>
      </c>
      <c r="I3" s="9">
        <f t="shared" si="0"/>
        <v>105</v>
      </c>
      <c r="J3">
        <f t="shared" si="1"/>
        <v>0.58333333333333337</v>
      </c>
    </row>
    <row r="4" spans="1:10" ht="15.75" thickBot="1">
      <c r="A4" s="69"/>
      <c r="B4" s="11">
        <v>817</v>
      </c>
      <c r="C4" s="12" t="s">
        <v>52</v>
      </c>
      <c r="D4" s="6"/>
      <c r="E4" s="7">
        <v>30</v>
      </c>
      <c r="F4" s="7">
        <v>39</v>
      </c>
      <c r="G4" s="10">
        <v>31</v>
      </c>
      <c r="H4" s="22">
        <v>0</v>
      </c>
      <c r="I4" s="9">
        <f t="shared" si="0"/>
        <v>100</v>
      </c>
      <c r="J4">
        <f t="shared" si="1"/>
        <v>0.55555555555555558</v>
      </c>
    </row>
    <row r="5" spans="1:10" ht="15.75" thickBot="1">
      <c r="A5" s="69"/>
      <c r="B5" s="11">
        <v>58</v>
      </c>
      <c r="C5" s="12" t="s">
        <v>77</v>
      </c>
      <c r="D5" s="6"/>
      <c r="E5" s="7">
        <v>38</v>
      </c>
      <c r="F5" s="7">
        <v>36</v>
      </c>
      <c r="G5" s="10">
        <v>18</v>
      </c>
      <c r="H5" s="22">
        <v>0</v>
      </c>
      <c r="I5" s="9">
        <f t="shared" si="0"/>
        <v>92</v>
      </c>
      <c r="J5">
        <f t="shared" si="1"/>
        <v>0.51111111111111107</v>
      </c>
    </row>
    <row r="6" spans="1:10" ht="15.75" thickBot="1">
      <c r="A6" s="69"/>
      <c r="B6" s="11">
        <v>13</v>
      </c>
      <c r="C6" s="12" t="s">
        <v>2</v>
      </c>
      <c r="D6" s="6"/>
      <c r="E6" s="7">
        <v>19</v>
      </c>
      <c r="F6" s="7">
        <v>29</v>
      </c>
      <c r="G6" s="10">
        <v>22</v>
      </c>
      <c r="H6" s="22">
        <v>0</v>
      </c>
      <c r="I6" s="9">
        <f t="shared" si="0"/>
        <v>70</v>
      </c>
      <c r="J6">
        <f t="shared" si="1"/>
        <v>0.3888888888888889</v>
      </c>
    </row>
    <row r="7" spans="1:10" ht="15.75" thickBot="1">
      <c r="A7" s="69"/>
      <c r="B7" s="27">
        <v>139</v>
      </c>
      <c r="C7" s="31" t="s">
        <v>28</v>
      </c>
      <c r="D7" s="6"/>
      <c r="E7" s="7">
        <v>34</v>
      </c>
      <c r="F7" s="7">
        <v>0</v>
      </c>
      <c r="G7" s="10">
        <v>34</v>
      </c>
      <c r="H7" s="22">
        <v>0</v>
      </c>
      <c r="I7" s="9">
        <f t="shared" si="0"/>
        <v>68</v>
      </c>
      <c r="J7">
        <f t="shared" si="1"/>
        <v>0.37777777777777777</v>
      </c>
    </row>
    <row r="8" spans="1:10" ht="15.75" thickBot="1">
      <c r="A8" s="69"/>
      <c r="B8" s="28">
        <v>107</v>
      </c>
      <c r="C8" s="33" t="s">
        <v>49</v>
      </c>
      <c r="D8" s="6"/>
      <c r="E8" s="7">
        <v>33</v>
      </c>
      <c r="F8" s="7">
        <v>32</v>
      </c>
      <c r="G8" s="10">
        <v>0</v>
      </c>
      <c r="H8" s="22">
        <v>0</v>
      </c>
      <c r="I8" s="9">
        <f t="shared" si="0"/>
        <v>65</v>
      </c>
      <c r="J8">
        <f t="shared" si="1"/>
        <v>0.3611111111111111</v>
      </c>
    </row>
    <row r="9" spans="1:10" ht="15.75" thickBot="1">
      <c r="A9" s="69"/>
      <c r="B9" s="28">
        <v>197</v>
      </c>
      <c r="C9" s="33" t="s">
        <v>41</v>
      </c>
      <c r="D9" s="6"/>
      <c r="E9" s="7">
        <v>23</v>
      </c>
      <c r="F9" s="7">
        <v>19</v>
      </c>
      <c r="G9" s="10">
        <v>20</v>
      </c>
      <c r="H9" s="22">
        <v>0</v>
      </c>
      <c r="I9" s="9">
        <f t="shared" si="0"/>
        <v>62</v>
      </c>
      <c r="J9">
        <f t="shared" si="1"/>
        <v>0.34444444444444444</v>
      </c>
    </row>
    <row r="10" spans="1:10" ht="15.75" thickBot="1">
      <c r="A10" s="69"/>
      <c r="B10" s="28">
        <v>150</v>
      </c>
      <c r="C10" s="33" t="s">
        <v>53</v>
      </c>
      <c r="D10" s="6"/>
      <c r="E10" s="7">
        <v>18</v>
      </c>
      <c r="F10" s="7">
        <v>18</v>
      </c>
      <c r="G10" s="10">
        <v>18</v>
      </c>
      <c r="H10" s="22">
        <v>0</v>
      </c>
      <c r="I10" s="9">
        <f t="shared" si="0"/>
        <v>54</v>
      </c>
      <c r="J10">
        <f t="shared" si="1"/>
        <v>0.3</v>
      </c>
    </row>
    <row r="11" spans="1:10" ht="15.75" thickBot="1">
      <c r="A11" s="69"/>
      <c r="B11" s="28">
        <v>362</v>
      </c>
      <c r="C11" s="29" t="s">
        <v>33</v>
      </c>
      <c r="D11" s="6"/>
      <c r="E11" s="7">
        <v>0</v>
      </c>
      <c r="F11" s="7">
        <v>27</v>
      </c>
      <c r="G11" s="10">
        <v>22</v>
      </c>
      <c r="H11" s="22">
        <v>0</v>
      </c>
      <c r="I11" s="9">
        <f t="shared" si="0"/>
        <v>49</v>
      </c>
      <c r="J11">
        <f t="shared" si="1"/>
        <v>0.2722222222222222</v>
      </c>
    </row>
    <row r="12" spans="1:10" ht="15.75" thickBot="1">
      <c r="A12" s="69"/>
      <c r="B12" s="28">
        <v>413</v>
      </c>
      <c r="C12" s="33" t="s">
        <v>46</v>
      </c>
      <c r="D12" s="6"/>
      <c r="E12" s="7">
        <v>0</v>
      </c>
      <c r="F12" s="7">
        <v>0</v>
      </c>
      <c r="G12" s="52">
        <v>45</v>
      </c>
      <c r="H12" s="22">
        <v>0</v>
      </c>
      <c r="I12" s="9">
        <f t="shared" si="0"/>
        <v>45</v>
      </c>
      <c r="J12">
        <f t="shared" si="1"/>
        <v>0.25</v>
      </c>
    </row>
    <row r="13" spans="1:10" ht="15.75" thickBot="1">
      <c r="A13" s="69"/>
      <c r="B13" s="28">
        <v>276</v>
      </c>
      <c r="C13" s="35" t="s">
        <v>36</v>
      </c>
      <c r="D13" s="6"/>
      <c r="E13" s="7">
        <v>11</v>
      </c>
      <c r="F13" s="7">
        <v>19</v>
      </c>
      <c r="G13" s="10">
        <v>11</v>
      </c>
      <c r="H13" s="22">
        <v>0</v>
      </c>
      <c r="I13" s="9">
        <f t="shared" si="0"/>
        <v>41</v>
      </c>
      <c r="J13">
        <f t="shared" si="1"/>
        <v>0.22777777777777777</v>
      </c>
    </row>
    <row r="14" spans="1:10" ht="15.75" thickBot="1">
      <c r="A14" s="69"/>
      <c r="B14" s="28">
        <v>154</v>
      </c>
      <c r="C14" s="35" t="s">
        <v>85</v>
      </c>
      <c r="D14" s="6"/>
      <c r="E14" s="7">
        <v>9</v>
      </c>
      <c r="F14" s="7">
        <v>13</v>
      </c>
      <c r="G14" s="10">
        <v>17</v>
      </c>
      <c r="H14" s="22">
        <v>0</v>
      </c>
      <c r="I14" s="9">
        <f t="shared" si="0"/>
        <v>39</v>
      </c>
      <c r="J14">
        <f t="shared" si="1"/>
        <v>0.21666666666666667</v>
      </c>
    </row>
    <row r="15" spans="1:10" ht="15.75" thickBot="1">
      <c r="A15" s="69"/>
      <c r="B15" s="28">
        <v>212</v>
      </c>
      <c r="C15" s="29" t="s">
        <v>58</v>
      </c>
      <c r="D15" s="6"/>
      <c r="E15" s="7">
        <v>17</v>
      </c>
      <c r="F15" s="7">
        <v>19</v>
      </c>
      <c r="G15" s="10">
        <v>0</v>
      </c>
      <c r="H15" s="22">
        <v>0</v>
      </c>
      <c r="I15" s="9">
        <f t="shared" si="0"/>
        <v>36</v>
      </c>
      <c r="J15">
        <f t="shared" si="1"/>
        <v>0.2</v>
      </c>
    </row>
    <row r="16" spans="1:10" ht="15.75" thickBot="1">
      <c r="A16" s="69"/>
      <c r="B16" s="28">
        <v>100</v>
      </c>
      <c r="C16" s="33" t="s">
        <v>37</v>
      </c>
      <c r="D16" s="6"/>
      <c r="E16" s="7">
        <v>0</v>
      </c>
      <c r="F16" s="7">
        <v>0</v>
      </c>
      <c r="G16" s="10">
        <v>36</v>
      </c>
      <c r="H16" s="22">
        <v>0</v>
      </c>
      <c r="I16" s="9">
        <f t="shared" si="0"/>
        <v>36</v>
      </c>
      <c r="J16">
        <f t="shared" si="1"/>
        <v>0.2</v>
      </c>
    </row>
    <row r="17" spans="1:10" ht="15.75" thickBot="1">
      <c r="A17" s="69"/>
      <c r="B17" s="28">
        <v>559</v>
      </c>
      <c r="C17" s="33" t="s">
        <v>76</v>
      </c>
      <c r="D17" s="6"/>
      <c r="E17" s="7">
        <v>12</v>
      </c>
      <c r="F17" s="7">
        <v>12</v>
      </c>
      <c r="G17" s="10">
        <v>11</v>
      </c>
      <c r="H17" s="22">
        <v>0</v>
      </c>
      <c r="I17" s="9">
        <f t="shared" si="0"/>
        <v>35</v>
      </c>
      <c r="J17">
        <f t="shared" si="1"/>
        <v>0.19444444444444445</v>
      </c>
    </row>
    <row r="18" spans="1:10" ht="15.75" thickBot="1">
      <c r="A18" s="69"/>
      <c r="B18" s="11">
        <v>226</v>
      </c>
      <c r="C18" s="41" t="s">
        <v>69</v>
      </c>
      <c r="D18" s="6"/>
      <c r="E18" s="7">
        <v>16</v>
      </c>
      <c r="F18" s="7">
        <v>9</v>
      </c>
      <c r="G18" s="10">
        <v>9</v>
      </c>
      <c r="H18" s="22">
        <v>0</v>
      </c>
      <c r="I18" s="9">
        <f t="shared" si="0"/>
        <v>34</v>
      </c>
      <c r="J18">
        <f t="shared" si="1"/>
        <v>0.18888888888888888</v>
      </c>
    </row>
    <row r="19" spans="1:10" ht="15.75" thickBot="1">
      <c r="A19" s="69"/>
      <c r="B19" s="11">
        <v>1</v>
      </c>
      <c r="C19" s="12" t="s">
        <v>56</v>
      </c>
      <c r="D19" s="6"/>
      <c r="E19" s="7">
        <v>0</v>
      </c>
      <c r="F19" s="7">
        <v>0</v>
      </c>
      <c r="G19" s="10">
        <v>34</v>
      </c>
      <c r="H19" s="22">
        <v>0</v>
      </c>
      <c r="I19" s="9">
        <f t="shared" si="0"/>
        <v>34</v>
      </c>
      <c r="J19">
        <f t="shared" si="1"/>
        <v>0.18888888888888888</v>
      </c>
    </row>
    <row r="20" spans="1:10" ht="15.75" thickBot="1">
      <c r="A20" s="69"/>
      <c r="B20" s="11">
        <v>32</v>
      </c>
      <c r="C20" s="12" t="s">
        <v>92</v>
      </c>
      <c r="E20" s="7">
        <v>29</v>
      </c>
      <c r="F20" s="7">
        <v>0</v>
      </c>
      <c r="G20" s="10">
        <v>0</v>
      </c>
      <c r="H20" s="22">
        <v>0</v>
      </c>
      <c r="I20" s="9">
        <f t="shared" si="0"/>
        <v>29</v>
      </c>
      <c r="J20">
        <f t="shared" si="1"/>
        <v>0.16111111111111112</v>
      </c>
    </row>
    <row r="21" spans="1:10" ht="15.75" thickBot="1">
      <c r="A21" s="69"/>
      <c r="B21" s="11">
        <v>238</v>
      </c>
      <c r="C21" s="12" t="s">
        <v>44</v>
      </c>
      <c r="D21" s="6"/>
      <c r="E21" s="7">
        <v>0</v>
      </c>
      <c r="F21" s="7">
        <v>0</v>
      </c>
      <c r="G21" s="10">
        <v>16</v>
      </c>
      <c r="H21" s="22">
        <v>0</v>
      </c>
      <c r="I21" s="9">
        <f t="shared" si="0"/>
        <v>16</v>
      </c>
      <c r="J21">
        <f t="shared" si="1"/>
        <v>8.8888888888888892E-2</v>
      </c>
    </row>
    <row r="22" spans="1:10" ht="15.75" thickBot="1">
      <c r="A22" s="69"/>
      <c r="B22" s="11">
        <v>1005</v>
      </c>
      <c r="C22" s="37" t="s">
        <v>94</v>
      </c>
      <c r="E22" s="7">
        <v>0</v>
      </c>
      <c r="F22" s="7">
        <v>14</v>
      </c>
      <c r="G22" s="10">
        <v>0</v>
      </c>
      <c r="H22" s="22">
        <v>0</v>
      </c>
      <c r="I22" s="9">
        <f t="shared" si="0"/>
        <v>14</v>
      </c>
      <c r="J22">
        <f t="shared" si="1"/>
        <v>7.7777777777777779E-2</v>
      </c>
    </row>
    <row r="23" spans="1:10" ht="15.75" thickBot="1">
      <c r="A23" s="69"/>
      <c r="B23" s="11">
        <v>81</v>
      </c>
      <c r="C23" s="12" t="s">
        <v>89</v>
      </c>
      <c r="D23" s="6"/>
      <c r="E23" s="7">
        <v>7</v>
      </c>
      <c r="F23" s="7">
        <v>0</v>
      </c>
      <c r="G23" s="10">
        <v>4</v>
      </c>
      <c r="H23" s="22">
        <v>0</v>
      </c>
      <c r="I23" s="9">
        <f t="shared" si="0"/>
        <v>11</v>
      </c>
      <c r="J23">
        <f t="shared" si="1"/>
        <v>6.1111111111111109E-2</v>
      </c>
    </row>
    <row r="24" spans="1:10" ht="15.75" thickBot="1">
      <c r="A24" s="69"/>
      <c r="B24" s="11">
        <v>47</v>
      </c>
      <c r="C24" s="12" t="s">
        <v>93</v>
      </c>
      <c r="E24" s="7">
        <v>7</v>
      </c>
      <c r="F24" s="7">
        <v>0</v>
      </c>
      <c r="G24" s="10">
        <v>4</v>
      </c>
      <c r="H24" s="22">
        <v>0</v>
      </c>
      <c r="I24" s="9">
        <f t="shared" si="0"/>
        <v>11</v>
      </c>
      <c r="J24">
        <f t="shared" si="1"/>
        <v>6.1111111111111109E-2</v>
      </c>
    </row>
    <row r="25" spans="1:10" ht="15.75" thickBot="1">
      <c r="A25" s="69"/>
      <c r="B25" s="11">
        <v>95</v>
      </c>
      <c r="C25" s="32" t="s">
        <v>55</v>
      </c>
      <c r="E25" s="7">
        <v>0</v>
      </c>
      <c r="F25" s="7">
        <v>0</v>
      </c>
      <c r="G25" s="10">
        <v>5</v>
      </c>
      <c r="H25" s="22">
        <v>0</v>
      </c>
      <c r="I25" s="9">
        <f t="shared" si="0"/>
        <v>5</v>
      </c>
      <c r="J25">
        <f t="shared" si="1"/>
        <v>2.7777777777777776E-2</v>
      </c>
    </row>
    <row r="26" spans="1:10" ht="15.75" thickBot="1">
      <c r="A26" s="69"/>
      <c r="B26" s="11">
        <v>889</v>
      </c>
      <c r="C26" s="32" t="s">
        <v>96</v>
      </c>
      <c r="E26" s="7">
        <v>0</v>
      </c>
      <c r="F26" s="7">
        <v>0</v>
      </c>
      <c r="G26" s="10">
        <v>4</v>
      </c>
      <c r="H26" s="22">
        <v>0</v>
      </c>
      <c r="I26" s="9">
        <f t="shared" si="0"/>
        <v>4</v>
      </c>
      <c r="J26">
        <f t="shared" si="1"/>
        <v>2.2222222222222223E-2</v>
      </c>
    </row>
    <row r="27" spans="1:10" ht="15.75" thickBot="1">
      <c r="A27" s="69"/>
      <c r="B27" s="11">
        <v>333</v>
      </c>
      <c r="C27" s="32" t="s">
        <v>95</v>
      </c>
      <c r="E27" s="7">
        <v>0</v>
      </c>
      <c r="F27" s="7">
        <v>0</v>
      </c>
      <c r="G27" s="10">
        <v>4</v>
      </c>
      <c r="H27" s="22">
        <v>0</v>
      </c>
      <c r="I27" s="9">
        <f t="shared" si="0"/>
        <v>4</v>
      </c>
      <c r="J27">
        <f t="shared" si="1"/>
        <v>2.2222222222222223E-2</v>
      </c>
    </row>
    <row r="28" spans="1:10" ht="15.75" thickBot="1">
      <c r="A28" s="69"/>
      <c r="B28" s="11">
        <v>99</v>
      </c>
      <c r="C28" s="32" t="s">
        <v>87</v>
      </c>
      <c r="D28" s="6"/>
      <c r="E28" s="7">
        <v>0</v>
      </c>
      <c r="F28" s="7">
        <v>0</v>
      </c>
      <c r="G28" s="10">
        <v>0</v>
      </c>
      <c r="H28" s="22">
        <v>0</v>
      </c>
      <c r="I28" s="9">
        <f t="shared" si="0"/>
        <v>0</v>
      </c>
      <c r="J28">
        <f t="shared" si="1"/>
        <v>0</v>
      </c>
    </row>
    <row r="29" spans="1:10" ht="15.75" thickBot="1">
      <c r="A29" s="69"/>
      <c r="B29" s="11">
        <v>444</v>
      </c>
      <c r="C29" s="12" t="s">
        <v>45</v>
      </c>
      <c r="D29" s="6"/>
      <c r="E29" s="7">
        <v>0</v>
      </c>
      <c r="F29" s="7">
        <v>0</v>
      </c>
      <c r="G29" s="10">
        <v>0</v>
      </c>
      <c r="H29" s="22">
        <v>0</v>
      </c>
      <c r="I29" s="9">
        <f t="shared" si="0"/>
        <v>0</v>
      </c>
      <c r="J29">
        <f t="shared" si="1"/>
        <v>0</v>
      </c>
    </row>
    <row r="30" spans="1:10" ht="15.75" thickBot="1">
      <c r="B30" s="11">
        <v>811</v>
      </c>
      <c r="C30" s="12" t="s">
        <v>38</v>
      </c>
      <c r="D30" s="6"/>
      <c r="E30" s="7">
        <v>0</v>
      </c>
      <c r="F30" s="7">
        <v>0</v>
      </c>
      <c r="G30" s="10">
        <v>0</v>
      </c>
      <c r="H30" s="22">
        <v>0</v>
      </c>
      <c r="I30" s="9">
        <f t="shared" si="0"/>
        <v>0</v>
      </c>
    </row>
    <row r="31" spans="1:10" ht="15.75" thickBot="1">
      <c r="B31" s="11">
        <v>297</v>
      </c>
      <c r="C31" s="12" t="s">
        <v>63</v>
      </c>
      <c r="D31" s="6"/>
      <c r="E31" s="7">
        <v>0</v>
      </c>
      <c r="F31" s="7">
        <v>0</v>
      </c>
      <c r="G31" s="10">
        <v>0</v>
      </c>
      <c r="H31" s="22">
        <v>0</v>
      </c>
      <c r="I31" s="9">
        <f t="shared" si="0"/>
        <v>0</v>
      </c>
    </row>
    <row r="32" spans="1:10" ht="15.75" thickBot="1">
      <c r="B32" s="11">
        <v>911</v>
      </c>
      <c r="C32" s="12" t="s">
        <v>50</v>
      </c>
      <c r="D32" s="6"/>
      <c r="E32" s="7">
        <v>0</v>
      </c>
      <c r="F32" s="7">
        <v>0</v>
      </c>
      <c r="G32" s="10">
        <v>0</v>
      </c>
      <c r="H32" s="22">
        <v>0</v>
      </c>
      <c r="I32" s="9">
        <f t="shared" si="0"/>
        <v>0</v>
      </c>
    </row>
    <row r="33" spans="2:9" ht="15.75" thickBot="1">
      <c r="B33" s="11">
        <v>691</v>
      </c>
      <c r="C33" s="32" t="s">
        <v>86</v>
      </c>
      <c r="D33" s="6"/>
      <c r="E33" s="7">
        <v>0</v>
      </c>
      <c r="F33" s="7">
        <v>0</v>
      </c>
      <c r="G33" s="10">
        <v>0</v>
      </c>
      <c r="H33" s="22">
        <v>0</v>
      </c>
      <c r="I33" s="9">
        <f t="shared" si="0"/>
        <v>0</v>
      </c>
    </row>
    <row r="34" spans="2:9" ht="15.75" thickBot="1">
      <c r="B34" s="11">
        <v>73</v>
      </c>
      <c r="C34" s="32" t="s">
        <v>34</v>
      </c>
      <c r="D34" s="6"/>
      <c r="E34" s="7">
        <v>0</v>
      </c>
      <c r="F34" s="7">
        <v>0</v>
      </c>
      <c r="G34" s="10">
        <v>0</v>
      </c>
      <c r="H34" s="22">
        <v>0</v>
      </c>
      <c r="I34" s="9">
        <f t="shared" si="0"/>
        <v>0</v>
      </c>
    </row>
    <row r="35" spans="2:9" ht="15.75" thickBot="1">
      <c r="B35" s="11">
        <v>1004</v>
      </c>
      <c r="C35" s="32" t="s">
        <v>88</v>
      </c>
      <c r="D35" s="6"/>
      <c r="E35" s="7">
        <v>0</v>
      </c>
      <c r="F35" s="7">
        <v>0</v>
      </c>
      <c r="G35" s="10">
        <v>0</v>
      </c>
      <c r="H35" s="22">
        <v>0</v>
      </c>
      <c r="I35" s="9">
        <f t="shared" si="0"/>
        <v>0</v>
      </c>
    </row>
    <row r="36" spans="2:9" ht="15.75" thickBot="1">
      <c r="B36" s="11">
        <v>118</v>
      </c>
      <c r="C36" s="12" t="s">
        <v>39</v>
      </c>
      <c r="E36" s="7">
        <v>0</v>
      </c>
      <c r="F36" s="7">
        <v>0</v>
      </c>
      <c r="G36" s="10">
        <v>0</v>
      </c>
      <c r="H36" s="22">
        <v>0</v>
      </c>
      <c r="I36" s="9">
        <f t="shared" si="0"/>
        <v>0</v>
      </c>
    </row>
    <row r="37" spans="2:9" ht="15.75" thickBot="1">
      <c r="B37" s="11">
        <v>907</v>
      </c>
      <c r="C37" s="32" t="s">
        <v>91</v>
      </c>
      <c r="E37" s="7">
        <v>0</v>
      </c>
      <c r="F37" s="7">
        <v>0</v>
      </c>
      <c r="G37" s="10">
        <v>0</v>
      </c>
      <c r="H37" s="22">
        <v>0</v>
      </c>
      <c r="I37" s="9">
        <f t="shared" si="0"/>
        <v>0</v>
      </c>
    </row>
    <row r="38" spans="2:9" ht="15.75" thickBot="1">
      <c r="B38" s="11">
        <v>908</v>
      </c>
      <c r="C38" s="32" t="s">
        <v>90</v>
      </c>
      <c r="E38" s="7">
        <v>0</v>
      </c>
      <c r="F38" s="7">
        <v>0</v>
      </c>
      <c r="G38" s="10">
        <v>0</v>
      </c>
      <c r="H38" s="22">
        <v>0</v>
      </c>
      <c r="I38" s="9">
        <f t="shared" si="0"/>
        <v>0</v>
      </c>
    </row>
    <row r="40" spans="2:9">
      <c r="C40" s="6" t="s">
        <v>31</v>
      </c>
      <c r="D40" s="34"/>
      <c r="E40" s="6">
        <f>COUNTIF(E2:E38,"&gt;0")</f>
        <v>17</v>
      </c>
      <c r="F40" s="6">
        <f t="shared" ref="F40:G40" si="2">COUNTIF(F2:F38,"&gt;0")</f>
        <v>15</v>
      </c>
      <c r="G40" s="6">
        <f t="shared" si="2"/>
        <v>22</v>
      </c>
    </row>
  </sheetData>
  <sortState ref="B2:I38">
    <sortCondition descending="1" ref="I2:I38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49"/>
  <sheetViews>
    <sheetView workbookViewId="0">
      <selection activeCell="H10" sqref="H10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9" max="9" width="9.140625" customWidth="1"/>
    <col min="10" max="10" width="9.140625" hidden="1" customWidth="1"/>
    <col min="11" max="11" width="9.14062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43346</v>
      </c>
      <c r="F1" s="3">
        <v>43353</v>
      </c>
      <c r="G1" s="3">
        <v>43360</v>
      </c>
      <c r="H1" s="4">
        <v>43367</v>
      </c>
      <c r="I1" s="5"/>
    </row>
    <row r="2" spans="1:10" ht="15.75" customHeight="1" thickBot="1">
      <c r="A2" s="69" t="s">
        <v>27</v>
      </c>
      <c r="B2" s="18">
        <v>817</v>
      </c>
      <c r="C2" s="19" t="s">
        <v>52</v>
      </c>
      <c r="D2" s="16"/>
      <c r="E2" s="8">
        <v>42</v>
      </c>
      <c r="F2" s="8">
        <v>45</v>
      </c>
      <c r="G2" s="7">
        <v>33</v>
      </c>
      <c r="H2" s="10">
        <v>30</v>
      </c>
      <c r="I2" s="9">
        <f t="shared" ref="I2:I46" si="0">SUM(LARGE(E2:H2,1)+LARGE(E2:H2,2)+LARGE(E2:H2,3))</f>
        <v>120</v>
      </c>
      <c r="J2">
        <f t="shared" ref="J2:J31" si="1">SUM(E2:H2)/180</f>
        <v>0.83333333333333337</v>
      </c>
    </row>
    <row r="3" spans="1:10" ht="15.75" thickBot="1">
      <c r="A3" s="69"/>
      <c r="B3" s="11">
        <v>117</v>
      </c>
      <c r="C3" s="12" t="s">
        <v>51</v>
      </c>
      <c r="D3" s="6"/>
      <c r="E3" s="7">
        <v>35</v>
      </c>
      <c r="F3" s="7">
        <v>30</v>
      </c>
      <c r="G3" s="7">
        <v>40</v>
      </c>
      <c r="H3" s="52">
        <v>45</v>
      </c>
      <c r="I3" s="9">
        <f t="shared" si="0"/>
        <v>120</v>
      </c>
      <c r="J3">
        <f t="shared" si="1"/>
        <v>0.83333333333333337</v>
      </c>
    </row>
    <row r="4" spans="1:10" ht="15.75" thickBot="1">
      <c r="A4" s="69"/>
      <c r="B4" s="11">
        <v>107</v>
      </c>
      <c r="C4" s="12" t="s">
        <v>49</v>
      </c>
      <c r="D4" s="6"/>
      <c r="E4" s="7">
        <v>31</v>
      </c>
      <c r="F4" s="7">
        <v>42</v>
      </c>
      <c r="G4" s="7">
        <v>34</v>
      </c>
      <c r="H4" s="10">
        <v>34</v>
      </c>
      <c r="I4" s="9">
        <f t="shared" si="0"/>
        <v>110</v>
      </c>
      <c r="J4">
        <f t="shared" si="1"/>
        <v>0.78333333333333333</v>
      </c>
    </row>
    <row r="5" spans="1:10" ht="15.75" thickBot="1">
      <c r="A5" s="69"/>
      <c r="B5" s="11">
        <v>58</v>
      </c>
      <c r="C5" s="12" t="s">
        <v>77</v>
      </c>
      <c r="D5" s="6"/>
      <c r="E5" s="7">
        <v>36</v>
      </c>
      <c r="F5" s="7">
        <v>0</v>
      </c>
      <c r="G5" s="7">
        <v>27</v>
      </c>
      <c r="H5" s="10">
        <v>38</v>
      </c>
      <c r="I5" s="9">
        <f t="shared" si="0"/>
        <v>101</v>
      </c>
      <c r="J5">
        <f t="shared" si="1"/>
        <v>0.56111111111111112</v>
      </c>
    </row>
    <row r="6" spans="1:10" ht="15.75" thickBot="1">
      <c r="A6" s="69"/>
      <c r="B6" s="11">
        <v>13</v>
      </c>
      <c r="C6" s="12" t="s">
        <v>2</v>
      </c>
      <c r="D6" s="6"/>
      <c r="E6" s="7">
        <v>27</v>
      </c>
      <c r="F6" s="7">
        <v>14</v>
      </c>
      <c r="G6" s="7">
        <v>25</v>
      </c>
      <c r="H6" s="10">
        <v>44</v>
      </c>
      <c r="I6" s="9">
        <f t="shared" si="0"/>
        <v>96</v>
      </c>
      <c r="J6">
        <f t="shared" si="1"/>
        <v>0.61111111111111116</v>
      </c>
    </row>
    <row r="7" spans="1:10" ht="15.75" thickBot="1">
      <c r="A7" s="69"/>
      <c r="B7" s="27">
        <v>211</v>
      </c>
      <c r="C7" s="31" t="s">
        <v>48</v>
      </c>
      <c r="D7" s="43"/>
      <c r="E7" s="7">
        <v>19</v>
      </c>
      <c r="F7" s="7">
        <v>40</v>
      </c>
      <c r="G7" s="7">
        <v>12</v>
      </c>
      <c r="H7" s="10">
        <v>33</v>
      </c>
      <c r="I7" s="9">
        <f t="shared" si="0"/>
        <v>92</v>
      </c>
      <c r="J7">
        <f t="shared" si="1"/>
        <v>0.57777777777777772</v>
      </c>
    </row>
    <row r="8" spans="1:10" ht="15.75" thickBot="1">
      <c r="A8" s="69"/>
      <c r="B8" s="28">
        <v>197</v>
      </c>
      <c r="C8" s="33" t="s">
        <v>41</v>
      </c>
      <c r="D8" s="6"/>
      <c r="E8" s="7">
        <v>25</v>
      </c>
      <c r="F8" s="7">
        <v>19</v>
      </c>
      <c r="G8" s="7">
        <v>23</v>
      </c>
      <c r="H8" s="10">
        <v>24</v>
      </c>
      <c r="I8" s="9">
        <f t="shared" si="0"/>
        <v>72</v>
      </c>
      <c r="J8">
        <f t="shared" si="1"/>
        <v>0.50555555555555554</v>
      </c>
    </row>
    <row r="9" spans="1:10" ht="15.75" thickBot="1">
      <c r="A9" s="69"/>
      <c r="B9" s="28">
        <v>811</v>
      </c>
      <c r="C9" s="33" t="s">
        <v>38</v>
      </c>
      <c r="D9" s="6"/>
      <c r="E9" s="7">
        <v>14</v>
      </c>
      <c r="F9" s="7">
        <v>33</v>
      </c>
      <c r="G9" s="7">
        <v>22</v>
      </c>
      <c r="H9" s="10">
        <v>0</v>
      </c>
      <c r="I9" s="9">
        <f t="shared" si="0"/>
        <v>69</v>
      </c>
      <c r="J9">
        <f t="shared" si="1"/>
        <v>0.38333333333333336</v>
      </c>
    </row>
    <row r="10" spans="1:10" ht="15.75" thickBot="1">
      <c r="A10" s="69"/>
      <c r="B10" s="28">
        <v>118</v>
      </c>
      <c r="C10" s="33" t="s">
        <v>39</v>
      </c>
      <c r="D10" s="43"/>
      <c r="E10" s="7">
        <v>17</v>
      </c>
      <c r="F10" s="7">
        <v>23</v>
      </c>
      <c r="G10" s="7">
        <v>8</v>
      </c>
      <c r="H10" s="10">
        <v>29</v>
      </c>
      <c r="I10" s="9">
        <f t="shared" si="0"/>
        <v>69</v>
      </c>
      <c r="J10">
        <f t="shared" si="1"/>
        <v>0.42777777777777776</v>
      </c>
    </row>
    <row r="11" spans="1:10" ht="15.75" thickBot="1">
      <c r="A11" s="69"/>
      <c r="B11" s="28">
        <v>154</v>
      </c>
      <c r="C11" s="35" t="s">
        <v>85</v>
      </c>
      <c r="D11" s="6"/>
      <c r="E11" s="7">
        <v>16</v>
      </c>
      <c r="F11" s="7">
        <v>32</v>
      </c>
      <c r="G11" s="7">
        <v>19</v>
      </c>
      <c r="H11" s="10">
        <v>12</v>
      </c>
      <c r="I11" s="9">
        <f t="shared" si="0"/>
        <v>67</v>
      </c>
      <c r="J11">
        <f t="shared" si="1"/>
        <v>0.43888888888888888</v>
      </c>
    </row>
    <row r="12" spans="1:10" ht="15.75" thickBot="1">
      <c r="A12" s="69"/>
      <c r="B12" s="28">
        <v>139</v>
      </c>
      <c r="C12" s="33" t="s">
        <v>28</v>
      </c>
      <c r="D12" s="6"/>
      <c r="E12" s="7">
        <v>22</v>
      </c>
      <c r="F12" s="7">
        <v>0</v>
      </c>
      <c r="G12" s="7">
        <v>32</v>
      </c>
      <c r="H12" s="10">
        <v>0</v>
      </c>
      <c r="I12" s="9">
        <f t="shared" si="0"/>
        <v>54</v>
      </c>
      <c r="J12">
        <f t="shared" si="1"/>
        <v>0.3</v>
      </c>
    </row>
    <row r="13" spans="1:10" ht="15.75" thickBot="1">
      <c r="A13" s="69"/>
      <c r="B13" s="28">
        <v>212</v>
      </c>
      <c r="C13" s="29" t="s">
        <v>58</v>
      </c>
      <c r="D13" s="6"/>
      <c r="E13" s="7">
        <v>10</v>
      </c>
      <c r="F13" s="7">
        <v>24</v>
      </c>
      <c r="G13" s="7">
        <v>4</v>
      </c>
      <c r="H13" s="10">
        <v>19</v>
      </c>
      <c r="I13" s="9">
        <f t="shared" si="0"/>
        <v>53</v>
      </c>
      <c r="J13">
        <f t="shared" si="1"/>
        <v>0.31666666666666665</v>
      </c>
    </row>
    <row r="14" spans="1:10" ht="15.75" thickBot="1">
      <c r="A14" s="69"/>
      <c r="B14" s="28">
        <v>100</v>
      </c>
      <c r="C14" s="33" t="s">
        <v>37</v>
      </c>
      <c r="D14" s="6"/>
      <c r="E14" s="7">
        <v>46</v>
      </c>
      <c r="F14" s="7">
        <v>0</v>
      </c>
      <c r="G14" s="7">
        <v>0</v>
      </c>
      <c r="H14" s="10">
        <v>0</v>
      </c>
      <c r="I14" s="9">
        <f t="shared" si="0"/>
        <v>46</v>
      </c>
      <c r="J14">
        <f t="shared" si="1"/>
        <v>0.25555555555555554</v>
      </c>
    </row>
    <row r="15" spans="1:10" ht="15.75" thickBot="1">
      <c r="A15" s="69"/>
      <c r="B15" s="28">
        <v>150</v>
      </c>
      <c r="C15" s="33" t="s">
        <v>53</v>
      </c>
      <c r="D15" s="6"/>
      <c r="E15" s="7">
        <v>11</v>
      </c>
      <c r="F15" s="7">
        <v>17</v>
      </c>
      <c r="G15" s="7">
        <v>6</v>
      </c>
      <c r="H15" s="10">
        <v>18</v>
      </c>
      <c r="I15" s="9">
        <f t="shared" si="0"/>
        <v>46</v>
      </c>
      <c r="J15">
        <f t="shared" si="1"/>
        <v>0.28888888888888886</v>
      </c>
    </row>
    <row r="16" spans="1:10" ht="15.75" thickBot="1">
      <c r="A16" s="69"/>
      <c r="B16" s="28">
        <v>81</v>
      </c>
      <c r="C16" s="33" t="s">
        <v>89</v>
      </c>
      <c r="D16" s="6"/>
      <c r="E16" s="7">
        <v>13</v>
      </c>
      <c r="F16" s="7">
        <v>16</v>
      </c>
      <c r="G16" s="7">
        <v>4</v>
      </c>
      <c r="H16" s="10">
        <v>17</v>
      </c>
      <c r="I16" s="9">
        <f t="shared" si="0"/>
        <v>46</v>
      </c>
      <c r="J16">
        <f t="shared" si="1"/>
        <v>0.27777777777777779</v>
      </c>
    </row>
    <row r="17" spans="1:10" ht="15.75" thickBot="1">
      <c r="A17" s="69"/>
      <c r="B17" s="28">
        <v>413</v>
      </c>
      <c r="C17" s="33" t="s">
        <v>46</v>
      </c>
      <c r="D17" s="42"/>
      <c r="E17" s="7">
        <v>0</v>
      </c>
      <c r="F17" s="7">
        <v>0</v>
      </c>
      <c r="G17" s="8">
        <v>45</v>
      </c>
      <c r="H17" s="10">
        <v>0</v>
      </c>
      <c r="I17" s="9">
        <f t="shared" si="0"/>
        <v>45</v>
      </c>
      <c r="J17">
        <f t="shared" si="1"/>
        <v>0.25</v>
      </c>
    </row>
    <row r="18" spans="1:10" ht="15.75" thickBot="1">
      <c r="A18" s="69"/>
      <c r="B18" s="11">
        <v>338</v>
      </c>
      <c r="C18" s="32" t="s">
        <v>99</v>
      </c>
      <c r="D18" s="34"/>
      <c r="E18" s="7">
        <v>0</v>
      </c>
      <c r="F18" s="7">
        <v>11</v>
      </c>
      <c r="G18" s="7">
        <v>8</v>
      </c>
      <c r="H18" s="10">
        <v>25</v>
      </c>
      <c r="I18" s="9">
        <f t="shared" si="0"/>
        <v>44</v>
      </c>
      <c r="J18">
        <f t="shared" si="1"/>
        <v>0.24444444444444444</v>
      </c>
    </row>
    <row r="19" spans="1:10" ht="15.75" thickBot="1">
      <c r="A19" s="69"/>
      <c r="B19" s="11">
        <v>691</v>
      </c>
      <c r="C19" s="32" t="s">
        <v>86</v>
      </c>
      <c r="E19" s="7">
        <v>0</v>
      </c>
      <c r="F19" s="7">
        <v>0</v>
      </c>
      <c r="G19" s="7">
        <v>37</v>
      </c>
      <c r="H19" s="10">
        <v>0</v>
      </c>
      <c r="I19" s="9">
        <f t="shared" si="0"/>
        <v>37</v>
      </c>
      <c r="J19">
        <f t="shared" si="1"/>
        <v>0.20555555555555555</v>
      </c>
    </row>
    <row r="20" spans="1:10" ht="15.75" thickBot="1">
      <c r="A20" s="69"/>
      <c r="B20" s="11">
        <v>515</v>
      </c>
      <c r="C20" s="32" t="s">
        <v>40</v>
      </c>
      <c r="D20" s="34"/>
      <c r="E20" s="7">
        <v>0</v>
      </c>
      <c r="F20" s="7">
        <v>32</v>
      </c>
      <c r="G20" s="7">
        <v>0</v>
      </c>
      <c r="H20" s="10">
        <v>0</v>
      </c>
      <c r="I20" s="9">
        <f t="shared" si="0"/>
        <v>32</v>
      </c>
      <c r="J20">
        <f t="shared" si="1"/>
        <v>0.17777777777777778</v>
      </c>
    </row>
    <row r="21" spans="1:10" ht="15.75" thickBot="1">
      <c r="A21" s="69"/>
      <c r="B21" s="11">
        <v>34</v>
      </c>
      <c r="C21" s="32" t="s">
        <v>32</v>
      </c>
      <c r="D21" s="6"/>
      <c r="E21" s="7">
        <v>31</v>
      </c>
      <c r="F21" s="7">
        <v>0</v>
      </c>
      <c r="G21" s="7">
        <v>0</v>
      </c>
      <c r="H21" s="10">
        <v>0</v>
      </c>
      <c r="I21" s="9">
        <f t="shared" si="0"/>
        <v>31</v>
      </c>
      <c r="J21">
        <f t="shared" si="1"/>
        <v>0.17222222222222222</v>
      </c>
    </row>
    <row r="22" spans="1:10" ht="15.75" thickBot="1">
      <c r="A22" s="69"/>
      <c r="B22" s="11">
        <v>226</v>
      </c>
      <c r="C22" s="39" t="s">
        <v>69</v>
      </c>
      <c r="D22" s="6"/>
      <c r="E22" s="7">
        <v>4</v>
      </c>
      <c r="F22" s="7">
        <v>10</v>
      </c>
      <c r="G22" s="7">
        <v>8</v>
      </c>
      <c r="H22" s="10">
        <v>9</v>
      </c>
      <c r="I22" s="9">
        <f t="shared" si="0"/>
        <v>27</v>
      </c>
      <c r="J22">
        <f t="shared" si="1"/>
        <v>0.17222222222222222</v>
      </c>
    </row>
    <row r="23" spans="1:10" ht="15.75" thickBot="1">
      <c r="A23" s="69"/>
      <c r="B23" s="11">
        <v>95</v>
      </c>
      <c r="C23" s="32" t="s">
        <v>55</v>
      </c>
      <c r="D23" s="6"/>
      <c r="E23" s="7">
        <v>7</v>
      </c>
      <c r="F23" s="7">
        <v>15</v>
      </c>
      <c r="G23" s="7">
        <v>0</v>
      </c>
      <c r="H23" s="10">
        <v>0</v>
      </c>
      <c r="I23" s="9">
        <f t="shared" si="0"/>
        <v>22</v>
      </c>
      <c r="J23">
        <f t="shared" si="1"/>
        <v>0.12222222222222222</v>
      </c>
    </row>
    <row r="24" spans="1:10" ht="15.75" thickBot="1">
      <c r="A24" s="69"/>
      <c r="B24" s="11">
        <v>137</v>
      </c>
      <c r="C24" s="32" t="s">
        <v>102</v>
      </c>
      <c r="D24" s="61"/>
      <c r="E24" s="7">
        <v>0</v>
      </c>
      <c r="F24" s="7">
        <v>0</v>
      </c>
      <c r="G24" s="7">
        <v>19</v>
      </c>
      <c r="H24" s="10">
        <v>0</v>
      </c>
      <c r="I24" s="9">
        <f t="shared" si="0"/>
        <v>19</v>
      </c>
      <c r="J24">
        <f t="shared" si="1"/>
        <v>0.10555555555555556</v>
      </c>
    </row>
    <row r="25" spans="1:10" ht="15.75" thickBot="1">
      <c r="A25" s="69"/>
      <c r="B25" s="11">
        <v>276</v>
      </c>
      <c r="C25" s="41" t="s">
        <v>36</v>
      </c>
      <c r="D25" s="6"/>
      <c r="E25" s="7">
        <v>6</v>
      </c>
      <c r="F25" s="7">
        <v>6</v>
      </c>
      <c r="G25" s="7">
        <v>5</v>
      </c>
      <c r="H25" s="10">
        <v>6</v>
      </c>
      <c r="I25" s="9">
        <f t="shared" si="0"/>
        <v>18</v>
      </c>
      <c r="J25">
        <f t="shared" si="1"/>
        <v>0.12777777777777777</v>
      </c>
    </row>
    <row r="26" spans="1:10" ht="15.75" thickBot="1">
      <c r="A26" s="69"/>
      <c r="B26" s="11">
        <v>559</v>
      </c>
      <c r="C26" s="12" t="s">
        <v>76</v>
      </c>
      <c r="D26" s="6"/>
      <c r="E26" s="7">
        <v>4</v>
      </c>
      <c r="F26" s="7">
        <v>0</v>
      </c>
      <c r="G26" s="7">
        <v>4</v>
      </c>
      <c r="H26" s="10">
        <v>10</v>
      </c>
      <c r="I26" s="9">
        <f t="shared" si="0"/>
        <v>18</v>
      </c>
      <c r="J26">
        <f t="shared" si="1"/>
        <v>0.1</v>
      </c>
    </row>
    <row r="27" spans="1:10" ht="15.75" thickBot="1">
      <c r="A27" s="69"/>
      <c r="B27" s="11">
        <v>904</v>
      </c>
      <c r="C27" s="32" t="s">
        <v>101</v>
      </c>
      <c r="E27" s="7">
        <v>0</v>
      </c>
      <c r="F27" s="7">
        <v>0</v>
      </c>
      <c r="G27" s="7">
        <v>17</v>
      </c>
      <c r="H27" s="10">
        <v>0</v>
      </c>
      <c r="I27" s="9">
        <f t="shared" si="0"/>
        <v>17</v>
      </c>
      <c r="J27">
        <f t="shared" si="1"/>
        <v>9.4444444444444442E-2</v>
      </c>
    </row>
    <row r="28" spans="1:10" ht="15.75" thickBot="1">
      <c r="A28" s="69"/>
      <c r="B28" s="11">
        <v>362</v>
      </c>
      <c r="C28" s="32" t="s">
        <v>33</v>
      </c>
      <c r="D28" s="6"/>
      <c r="E28" s="7">
        <v>0</v>
      </c>
      <c r="F28" s="7">
        <v>0</v>
      </c>
      <c r="G28" s="7">
        <v>14</v>
      </c>
      <c r="H28" s="10">
        <v>0</v>
      </c>
      <c r="I28" s="9">
        <f t="shared" si="0"/>
        <v>14</v>
      </c>
      <c r="J28">
        <f t="shared" si="1"/>
        <v>7.7777777777777779E-2</v>
      </c>
    </row>
    <row r="29" spans="1:10" ht="15.75" thickBot="1">
      <c r="A29" s="69"/>
      <c r="B29" s="11">
        <v>73</v>
      </c>
      <c r="C29" s="32" t="s">
        <v>34</v>
      </c>
      <c r="D29" s="43"/>
      <c r="E29" s="7">
        <v>13</v>
      </c>
      <c r="F29" s="7">
        <v>0</v>
      </c>
      <c r="G29" s="7">
        <v>0</v>
      </c>
      <c r="H29" s="10">
        <v>0</v>
      </c>
      <c r="I29" s="9">
        <f t="shared" si="0"/>
        <v>13</v>
      </c>
      <c r="J29">
        <f t="shared" si="1"/>
        <v>7.2222222222222215E-2</v>
      </c>
    </row>
    <row r="30" spans="1:10" ht="15.75" thickBot="1">
      <c r="B30" s="11">
        <v>47</v>
      </c>
      <c r="C30" s="12" t="s">
        <v>93</v>
      </c>
      <c r="D30" s="6"/>
      <c r="E30" s="7">
        <v>4</v>
      </c>
      <c r="F30" s="7">
        <v>4</v>
      </c>
      <c r="G30" s="7">
        <v>4</v>
      </c>
      <c r="H30" s="10">
        <v>5</v>
      </c>
      <c r="I30" s="9">
        <f t="shared" si="0"/>
        <v>13</v>
      </c>
      <c r="J30">
        <f t="shared" si="1"/>
        <v>9.4444444444444442E-2</v>
      </c>
    </row>
    <row r="31" spans="1:10" ht="15.75" thickBot="1">
      <c r="B31" s="11">
        <v>297</v>
      </c>
      <c r="C31" s="12" t="s">
        <v>63</v>
      </c>
      <c r="D31" s="6"/>
      <c r="E31" s="7">
        <v>0</v>
      </c>
      <c r="F31" s="7">
        <v>4</v>
      </c>
      <c r="G31" s="7">
        <v>0</v>
      </c>
      <c r="H31" s="10">
        <v>7</v>
      </c>
      <c r="I31" s="9">
        <f t="shared" si="0"/>
        <v>11</v>
      </c>
      <c r="J31">
        <f t="shared" si="1"/>
        <v>6.1111111111111109E-2</v>
      </c>
    </row>
    <row r="32" spans="1:10" ht="15.75" thickBot="1">
      <c r="B32" s="11">
        <v>555</v>
      </c>
      <c r="C32" s="12" t="s">
        <v>104</v>
      </c>
      <c r="D32" s="6"/>
      <c r="E32" s="7">
        <v>0</v>
      </c>
      <c r="F32" s="7">
        <v>0</v>
      </c>
      <c r="G32" s="7">
        <v>0</v>
      </c>
      <c r="H32" s="10">
        <v>10</v>
      </c>
      <c r="I32" s="9">
        <f t="shared" si="0"/>
        <v>10</v>
      </c>
    </row>
    <row r="33" spans="2:9" ht="15.75" thickBot="1">
      <c r="B33" s="11">
        <v>889</v>
      </c>
      <c r="C33" s="32" t="s">
        <v>96</v>
      </c>
      <c r="D33" s="6"/>
      <c r="E33" s="7">
        <v>4</v>
      </c>
      <c r="F33" s="7">
        <v>0</v>
      </c>
      <c r="G33" s="7">
        <v>0</v>
      </c>
      <c r="H33" s="10">
        <v>5</v>
      </c>
      <c r="I33" s="9">
        <f t="shared" si="0"/>
        <v>9</v>
      </c>
    </row>
    <row r="34" spans="2:9" ht="15.75" thickBot="1">
      <c r="B34" s="11">
        <v>121</v>
      </c>
      <c r="C34" s="12" t="s">
        <v>103</v>
      </c>
      <c r="D34" s="6"/>
      <c r="E34" s="7">
        <v>0</v>
      </c>
      <c r="F34" s="7">
        <v>0</v>
      </c>
      <c r="G34" s="7">
        <v>0</v>
      </c>
      <c r="H34" s="10">
        <v>9</v>
      </c>
      <c r="I34" s="9">
        <f t="shared" si="0"/>
        <v>9</v>
      </c>
    </row>
    <row r="35" spans="2:9" ht="15.75" thickBot="1">
      <c r="B35" s="11">
        <v>1006</v>
      </c>
      <c r="C35" s="32" t="s">
        <v>97</v>
      </c>
      <c r="D35" s="34"/>
      <c r="E35" s="7">
        <v>0</v>
      </c>
      <c r="F35" s="7">
        <v>8</v>
      </c>
      <c r="G35" s="7">
        <v>0</v>
      </c>
      <c r="H35" s="10">
        <v>0</v>
      </c>
      <c r="I35" s="9">
        <f t="shared" si="0"/>
        <v>8</v>
      </c>
    </row>
    <row r="36" spans="2:9" ht="15.75" thickBot="1">
      <c r="B36" s="11">
        <v>333</v>
      </c>
      <c r="C36" s="32" t="s">
        <v>95</v>
      </c>
      <c r="D36" s="6"/>
      <c r="E36" s="7">
        <v>0</v>
      </c>
      <c r="F36" s="7">
        <v>4</v>
      </c>
      <c r="G36" s="7">
        <v>4</v>
      </c>
      <c r="H36" s="10">
        <v>0</v>
      </c>
      <c r="I36" s="9">
        <f t="shared" si="0"/>
        <v>8</v>
      </c>
    </row>
    <row r="37" spans="2:9" ht="15.75" thickBot="1">
      <c r="B37" s="11">
        <v>123</v>
      </c>
      <c r="C37" s="32" t="s">
        <v>98</v>
      </c>
      <c r="D37" s="34"/>
      <c r="E37" s="7">
        <v>0</v>
      </c>
      <c r="F37" s="7">
        <v>4</v>
      </c>
      <c r="G37" s="7">
        <v>0</v>
      </c>
      <c r="H37" s="10">
        <v>0</v>
      </c>
      <c r="I37" s="9">
        <f t="shared" si="0"/>
        <v>4</v>
      </c>
    </row>
    <row r="38" spans="2:9" ht="15.75" thickBot="1">
      <c r="B38" s="11">
        <v>1</v>
      </c>
      <c r="C38" s="12" t="s">
        <v>56</v>
      </c>
      <c r="D38" s="42"/>
      <c r="E38" s="7">
        <v>0</v>
      </c>
      <c r="F38" s="7">
        <v>0</v>
      </c>
      <c r="G38" s="7">
        <v>0</v>
      </c>
      <c r="H38" s="10">
        <v>0</v>
      </c>
      <c r="I38" s="9">
        <f t="shared" si="0"/>
        <v>0</v>
      </c>
    </row>
    <row r="39" spans="2:9" ht="15.75" thickBot="1">
      <c r="B39" s="11">
        <v>32</v>
      </c>
      <c r="C39" s="12" t="s">
        <v>92</v>
      </c>
      <c r="D39" s="42"/>
      <c r="E39" s="7">
        <v>0</v>
      </c>
      <c r="F39" s="7">
        <v>0</v>
      </c>
      <c r="G39" s="7">
        <v>0</v>
      </c>
      <c r="H39" s="10">
        <v>0</v>
      </c>
      <c r="I39" s="9">
        <f t="shared" si="0"/>
        <v>0</v>
      </c>
    </row>
    <row r="40" spans="2:9" ht="15.75" thickBot="1">
      <c r="B40" s="11">
        <v>238</v>
      </c>
      <c r="C40" s="12" t="s">
        <v>44</v>
      </c>
      <c r="D40" s="6"/>
      <c r="E40" s="7">
        <v>0</v>
      </c>
      <c r="F40" s="7">
        <v>0</v>
      </c>
      <c r="G40" s="7">
        <v>0</v>
      </c>
      <c r="H40" s="10">
        <v>0</v>
      </c>
      <c r="I40" s="9">
        <f t="shared" si="0"/>
        <v>0</v>
      </c>
    </row>
    <row r="41" spans="2:9" ht="15.75" thickBot="1">
      <c r="B41" s="11">
        <v>1005</v>
      </c>
      <c r="C41" s="12" t="s">
        <v>94</v>
      </c>
      <c r="D41" s="42"/>
      <c r="E41" s="7">
        <v>0</v>
      </c>
      <c r="F41" s="7">
        <v>0</v>
      </c>
      <c r="G41" s="7">
        <v>0</v>
      </c>
      <c r="H41" s="10">
        <v>0</v>
      </c>
      <c r="I41" s="9">
        <f t="shared" si="0"/>
        <v>0</v>
      </c>
    </row>
    <row r="42" spans="2:9" ht="15.75" thickBot="1">
      <c r="B42" s="11">
        <v>99</v>
      </c>
      <c r="C42" s="32" t="s">
        <v>87</v>
      </c>
      <c r="D42" s="42"/>
      <c r="E42" s="7">
        <v>0</v>
      </c>
      <c r="F42" s="7">
        <v>0</v>
      </c>
      <c r="G42" s="7">
        <v>0</v>
      </c>
      <c r="H42" s="10">
        <v>0</v>
      </c>
      <c r="I42" s="9">
        <f t="shared" si="0"/>
        <v>0</v>
      </c>
    </row>
    <row r="43" spans="2:9" ht="15.75" thickBot="1">
      <c r="B43" s="11">
        <v>444</v>
      </c>
      <c r="C43" s="12" t="s">
        <v>45</v>
      </c>
      <c r="D43" s="42"/>
      <c r="E43" s="7">
        <v>0</v>
      </c>
      <c r="F43" s="7">
        <v>0</v>
      </c>
      <c r="G43" s="7">
        <v>0</v>
      </c>
      <c r="H43" s="10">
        <v>0</v>
      </c>
      <c r="I43" s="9">
        <f t="shared" si="0"/>
        <v>0</v>
      </c>
    </row>
    <row r="44" spans="2:9" ht="15.75" thickBot="1">
      <c r="B44" s="11">
        <v>1004</v>
      </c>
      <c r="C44" s="32" t="s">
        <v>88</v>
      </c>
      <c r="D44" s="61"/>
      <c r="E44" s="7">
        <v>0</v>
      </c>
      <c r="F44" s="7">
        <v>0</v>
      </c>
      <c r="G44" s="7">
        <v>0</v>
      </c>
      <c r="H44" s="10">
        <v>0</v>
      </c>
      <c r="I44" s="9">
        <f t="shared" si="0"/>
        <v>0</v>
      </c>
    </row>
    <row r="45" spans="2:9" ht="15.75" thickBot="1">
      <c r="B45" s="11">
        <v>907</v>
      </c>
      <c r="C45" s="32" t="s">
        <v>91</v>
      </c>
      <c r="E45" s="7">
        <v>0</v>
      </c>
      <c r="F45" s="7">
        <v>0</v>
      </c>
      <c r="G45" s="7">
        <v>0</v>
      </c>
      <c r="H45" s="10">
        <v>0</v>
      </c>
      <c r="I45" s="9">
        <f t="shared" si="0"/>
        <v>0</v>
      </c>
    </row>
    <row r="46" spans="2:9" ht="15.75" thickBot="1">
      <c r="B46" s="11">
        <v>908</v>
      </c>
      <c r="C46" s="32" t="s">
        <v>90</v>
      </c>
      <c r="E46" s="7">
        <v>0</v>
      </c>
      <c r="F46" s="7">
        <v>0</v>
      </c>
      <c r="G46" s="7">
        <v>0</v>
      </c>
      <c r="H46" s="10">
        <v>0</v>
      </c>
      <c r="I46" s="9">
        <f t="shared" si="0"/>
        <v>0</v>
      </c>
    </row>
    <row r="49" spans="3:8">
      <c r="C49" s="6" t="s">
        <v>31</v>
      </c>
      <c r="D49" s="34"/>
      <c r="E49" s="6">
        <f>COUNTIF(E2:E47,"&gt;0")</f>
        <v>23</v>
      </c>
      <c r="F49" s="6">
        <f>COUNTIF(F2:F47,"&gt;0")</f>
        <v>22</v>
      </c>
      <c r="G49" s="6">
        <f>COUNTIF(G2:G47,"&gt;0")</f>
        <v>25</v>
      </c>
      <c r="H49" s="6">
        <f>COUNTIF(H2:H47,"&gt;0")</f>
        <v>21</v>
      </c>
    </row>
  </sheetData>
  <sortState ref="B2:I46">
    <sortCondition descending="1" ref="I2:I46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51"/>
  <sheetViews>
    <sheetView topLeftCell="A14" workbookViewId="0">
      <selection activeCell="B24" sqref="B24"/>
    </sheetView>
  </sheetViews>
  <sheetFormatPr defaultRowHeight="15"/>
  <cols>
    <col min="3" max="3" width="23.85546875" customWidth="1"/>
    <col min="4" max="4" width="8.42578125" customWidth="1"/>
    <col min="11" max="11" width="0" hidden="1" customWidth="1"/>
  </cols>
  <sheetData>
    <row r="1" spans="1:11" ht="54" thickBot="1">
      <c r="A1" s="1"/>
      <c r="B1" s="2" t="s">
        <v>1</v>
      </c>
      <c r="C1" s="2" t="s">
        <v>0</v>
      </c>
      <c r="D1" s="1"/>
      <c r="E1" s="3">
        <v>43374</v>
      </c>
      <c r="F1" s="3">
        <v>43381</v>
      </c>
      <c r="G1" s="3">
        <v>43388</v>
      </c>
      <c r="H1" s="20">
        <v>43395</v>
      </c>
      <c r="I1" s="21">
        <v>43402</v>
      </c>
      <c r="J1" s="5"/>
    </row>
    <row r="2" spans="1:11" ht="15.75" customHeight="1" thickBot="1">
      <c r="A2" s="69" t="s">
        <v>27</v>
      </c>
      <c r="B2" s="18">
        <v>117</v>
      </c>
      <c r="C2" s="19" t="s">
        <v>51</v>
      </c>
      <c r="D2" s="6"/>
      <c r="E2" s="7">
        <v>34</v>
      </c>
      <c r="F2" s="7">
        <v>36</v>
      </c>
      <c r="G2" s="8">
        <v>45</v>
      </c>
      <c r="H2" s="52">
        <v>45</v>
      </c>
      <c r="I2" s="52">
        <v>45</v>
      </c>
      <c r="J2" s="9">
        <f t="shared" ref="J2:J33" si="0">SUM(LARGE(E2:I2,1)+LARGE(E2:I2,2)+LARGE(E2:I2,3))</f>
        <v>135</v>
      </c>
      <c r="K2">
        <f t="shared" ref="K2:K20" si="1">SUM(E2:I2)/225</f>
        <v>0.91111111111111109</v>
      </c>
    </row>
    <row r="3" spans="1:11" ht="15.75" thickBot="1">
      <c r="A3" s="69"/>
      <c r="B3" s="11">
        <v>817</v>
      </c>
      <c r="C3" s="12" t="s">
        <v>52</v>
      </c>
      <c r="D3" s="6"/>
      <c r="E3" s="7">
        <v>32</v>
      </c>
      <c r="F3" s="7">
        <v>39</v>
      </c>
      <c r="G3" s="7">
        <v>40</v>
      </c>
      <c r="H3" s="10">
        <v>42</v>
      </c>
      <c r="I3" s="10">
        <v>41</v>
      </c>
      <c r="J3" s="9">
        <f t="shared" si="0"/>
        <v>123</v>
      </c>
      <c r="K3">
        <f t="shared" si="1"/>
        <v>0.86222222222222222</v>
      </c>
    </row>
    <row r="4" spans="1:11" ht="15.75" thickBot="1">
      <c r="A4" s="69"/>
      <c r="B4" s="11">
        <v>197</v>
      </c>
      <c r="C4" s="12" t="s">
        <v>41</v>
      </c>
      <c r="D4" s="6"/>
      <c r="E4" s="7">
        <v>23</v>
      </c>
      <c r="F4" s="7">
        <v>24</v>
      </c>
      <c r="G4" s="7">
        <v>25</v>
      </c>
      <c r="H4" s="10">
        <v>40</v>
      </c>
      <c r="I4" s="10">
        <v>35</v>
      </c>
      <c r="J4" s="9">
        <f t="shared" si="0"/>
        <v>100</v>
      </c>
      <c r="K4">
        <f t="shared" si="1"/>
        <v>0.65333333333333332</v>
      </c>
    </row>
    <row r="5" spans="1:11" ht="15.75" thickBot="1">
      <c r="A5" s="69"/>
      <c r="B5" s="11">
        <v>13</v>
      </c>
      <c r="C5" s="12" t="s">
        <v>2</v>
      </c>
      <c r="D5" s="6"/>
      <c r="E5" s="7">
        <v>30</v>
      </c>
      <c r="F5" s="7">
        <v>29</v>
      </c>
      <c r="G5" s="7">
        <v>31</v>
      </c>
      <c r="H5" s="10">
        <v>30</v>
      </c>
      <c r="I5" s="10">
        <v>30</v>
      </c>
      <c r="J5" s="9">
        <f t="shared" si="0"/>
        <v>91</v>
      </c>
      <c r="K5">
        <f t="shared" si="1"/>
        <v>0.66666666666666663</v>
      </c>
    </row>
    <row r="6" spans="1:11" ht="15.75" thickBot="1">
      <c r="A6" s="69"/>
      <c r="B6" s="11">
        <v>338</v>
      </c>
      <c r="C6" s="32" t="s">
        <v>99</v>
      </c>
      <c r="E6" s="7">
        <v>13</v>
      </c>
      <c r="F6" s="7">
        <v>18</v>
      </c>
      <c r="G6" s="7">
        <v>33</v>
      </c>
      <c r="H6" s="10">
        <v>30</v>
      </c>
      <c r="I6" s="10">
        <v>11</v>
      </c>
      <c r="J6" s="9">
        <f t="shared" si="0"/>
        <v>81</v>
      </c>
      <c r="K6">
        <f t="shared" si="1"/>
        <v>0.46666666666666667</v>
      </c>
    </row>
    <row r="7" spans="1:11" ht="15.75" thickBot="1">
      <c r="A7" s="69"/>
      <c r="B7" s="27">
        <v>121</v>
      </c>
      <c r="C7" s="31" t="s">
        <v>103</v>
      </c>
      <c r="E7" s="7">
        <v>43</v>
      </c>
      <c r="F7" s="7">
        <v>37</v>
      </c>
      <c r="G7" s="7">
        <v>0</v>
      </c>
      <c r="H7" s="10">
        <v>0</v>
      </c>
      <c r="I7" s="10">
        <v>0</v>
      </c>
      <c r="J7" s="9">
        <f t="shared" si="0"/>
        <v>80</v>
      </c>
      <c r="K7">
        <f t="shared" si="1"/>
        <v>0.35555555555555557</v>
      </c>
    </row>
    <row r="8" spans="1:11" ht="15.75" thickBot="1">
      <c r="A8" s="69"/>
      <c r="B8" s="28">
        <v>58</v>
      </c>
      <c r="C8" s="33" t="s">
        <v>77</v>
      </c>
      <c r="D8" s="6"/>
      <c r="E8" s="7">
        <v>36</v>
      </c>
      <c r="F8" s="7">
        <v>34</v>
      </c>
      <c r="G8" s="7">
        <v>0</v>
      </c>
      <c r="H8" s="10">
        <v>0</v>
      </c>
      <c r="I8" s="10">
        <v>0</v>
      </c>
      <c r="J8" s="9">
        <f t="shared" si="0"/>
        <v>70</v>
      </c>
      <c r="K8">
        <f t="shared" si="1"/>
        <v>0.31111111111111112</v>
      </c>
    </row>
    <row r="9" spans="1:11" ht="15.75" thickBot="1">
      <c r="A9" s="69"/>
      <c r="B9" s="28">
        <v>212</v>
      </c>
      <c r="C9" s="29" t="s">
        <v>58</v>
      </c>
      <c r="D9" s="6"/>
      <c r="E9" s="7">
        <v>10</v>
      </c>
      <c r="F9" s="7">
        <v>12</v>
      </c>
      <c r="G9" s="7">
        <v>0</v>
      </c>
      <c r="H9" s="10">
        <v>37</v>
      </c>
      <c r="I9" s="10">
        <v>21</v>
      </c>
      <c r="J9" s="9">
        <f t="shared" si="0"/>
        <v>70</v>
      </c>
      <c r="K9">
        <f t="shared" si="1"/>
        <v>0.35555555555555557</v>
      </c>
    </row>
    <row r="10" spans="1:11" ht="15.75" thickBot="1">
      <c r="A10" s="69"/>
      <c r="B10" s="28">
        <v>81</v>
      </c>
      <c r="C10" s="33" t="s">
        <v>89</v>
      </c>
      <c r="D10" s="6"/>
      <c r="E10" s="7">
        <v>22</v>
      </c>
      <c r="F10" s="7">
        <v>22</v>
      </c>
      <c r="G10" s="7">
        <v>13</v>
      </c>
      <c r="H10" s="10">
        <v>16</v>
      </c>
      <c r="I10" s="10">
        <v>11</v>
      </c>
      <c r="J10" s="9">
        <f t="shared" si="0"/>
        <v>60</v>
      </c>
      <c r="K10">
        <f t="shared" si="1"/>
        <v>0.37333333333333335</v>
      </c>
    </row>
    <row r="11" spans="1:11" ht="15.75" thickBot="1">
      <c r="A11" s="69"/>
      <c r="B11" s="28">
        <v>150</v>
      </c>
      <c r="C11" s="33" t="s">
        <v>53</v>
      </c>
      <c r="D11" s="6"/>
      <c r="E11" s="7">
        <v>8</v>
      </c>
      <c r="F11" s="7">
        <v>14</v>
      </c>
      <c r="G11" s="7">
        <v>25</v>
      </c>
      <c r="H11" s="10">
        <v>20</v>
      </c>
      <c r="I11" s="10">
        <v>14</v>
      </c>
      <c r="J11" s="9">
        <f t="shared" si="0"/>
        <v>59</v>
      </c>
      <c r="K11">
        <f t="shared" si="1"/>
        <v>0.36</v>
      </c>
    </row>
    <row r="12" spans="1:11" ht="15.75" thickBot="1">
      <c r="A12" s="69"/>
      <c r="B12" s="28">
        <v>811</v>
      </c>
      <c r="C12" s="33" t="s">
        <v>38</v>
      </c>
      <c r="D12" s="6"/>
      <c r="E12" s="7">
        <v>22</v>
      </c>
      <c r="F12" s="7">
        <v>20</v>
      </c>
      <c r="G12" s="7">
        <v>0</v>
      </c>
      <c r="H12" s="10">
        <v>0</v>
      </c>
      <c r="I12" s="10">
        <v>17</v>
      </c>
      <c r="J12" s="9">
        <f t="shared" si="0"/>
        <v>59</v>
      </c>
      <c r="K12">
        <f t="shared" si="1"/>
        <v>0.26222222222222225</v>
      </c>
    </row>
    <row r="13" spans="1:11" ht="15.75" thickBot="1">
      <c r="A13" s="69"/>
      <c r="B13" s="28">
        <v>107</v>
      </c>
      <c r="C13" s="33" t="s">
        <v>49</v>
      </c>
      <c r="D13" s="6"/>
      <c r="E13" s="7">
        <v>28</v>
      </c>
      <c r="F13" s="7">
        <v>0</v>
      </c>
      <c r="G13" s="7">
        <v>0</v>
      </c>
      <c r="H13" s="10">
        <v>0</v>
      </c>
      <c r="I13" s="10">
        <v>31</v>
      </c>
      <c r="J13" s="9">
        <f t="shared" si="0"/>
        <v>59</v>
      </c>
      <c r="K13">
        <f t="shared" si="1"/>
        <v>0.26222222222222225</v>
      </c>
    </row>
    <row r="14" spans="1:11" ht="15.75" thickBot="1">
      <c r="A14" s="69"/>
      <c r="B14" s="28">
        <v>118</v>
      </c>
      <c r="C14" s="33" t="s">
        <v>39</v>
      </c>
      <c r="D14" s="6"/>
      <c r="E14" s="7">
        <v>12</v>
      </c>
      <c r="F14" s="7">
        <v>19</v>
      </c>
      <c r="G14" s="7">
        <v>0</v>
      </c>
      <c r="H14" s="10">
        <v>23</v>
      </c>
      <c r="I14" s="10">
        <v>16</v>
      </c>
      <c r="J14" s="9">
        <f t="shared" si="0"/>
        <v>58</v>
      </c>
      <c r="K14">
        <f t="shared" si="1"/>
        <v>0.31111111111111112</v>
      </c>
    </row>
    <row r="15" spans="1:11" ht="15.75" thickBot="1">
      <c r="A15" s="69"/>
      <c r="B15" s="28">
        <v>100</v>
      </c>
      <c r="C15" s="33" t="s">
        <v>37</v>
      </c>
      <c r="D15" s="6"/>
      <c r="E15" s="7">
        <v>0</v>
      </c>
      <c r="F15" s="8">
        <v>48</v>
      </c>
      <c r="G15" s="7">
        <v>0</v>
      </c>
      <c r="H15" s="10">
        <v>0</v>
      </c>
      <c r="I15" s="10">
        <v>0</v>
      </c>
      <c r="J15" s="9">
        <f t="shared" si="0"/>
        <v>48</v>
      </c>
      <c r="K15">
        <f t="shared" si="1"/>
        <v>0.21333333333333335</v>
      </c>
    </row>
    <row r="16" spans="1:11" ht="15.75" thickBot="1">
      <c r="A16" s="69"/>
      <c r="B16" s="28">
        <v>413</v>
      </c>
      <c r="C16" s="33" t="s">
        <v>46</v>
      </c>
      <c r="D16" s="6"/>
      <c r="E16" s="8">
        <v>45</v>
      </c>
      <c r="F16" s="7">
        <v>0</v>
      </c>
      <c r="G16" s="7">
        <v>0</v>
      </c>
      <c r="H16" s="10">
        <v>0</v>
      </c>
      <c r="I16" s="10">
        <v>0</v>
      </c>
      <c r="J16" s="9">
        <f t="shared" si="0"/>
        <v>45</v>
      </c>
      <c r="K16">
        <f t="shared" si="1"/>
        <v>0.2</v>
      </c>
    </row>
    <row r="17" spans="1:11" ht="15.75" thickBot="1">
      <c r="A17" s="69"/>
      <c r="B17" s="28">
        <v>211</v>
      </c>
      <c r="C17" s="33" t="s">
        <v>48</v>
      </c>
      <c r="D17" s="6"/>
      <c r="E17" s="7">
        <v>19</v>
      </c>
      <c r="F17" s="7">
        <v>23</v>
      </c>
      <c r="G17" s="7">
        <v>0</v>
      </c>
      <c r="H17" s="10">
        <v>0</v>
      </c>
      <c r="I17" s="10">
        <v>0</v>
      </c>
      <c r="J17" s="9">
        <f t="shared" si="0"/>
        <v>42</v>
      </c>
      <c r="K17">
        <f t="shared" si="1"/>
        <v>0.18666666666666668</v>
      </c>
    </row>
    <row r="18" spans="1:11" ht="15.75" thickBot="1">
      <c r="A18" s="69"/>
      <c r="B18" s="11">
        <v>32</v>
      </c>
      <c r="C18" s="12" t="s">
        <v>92</v>
      </c>
      <c r="E18" s="7">
        <v>0</v>
      </c>
      <c r="F18" s="7">
        <v>0</v>
      </c>
      <c r="G18" s="7">
        <v>0</v>
      </c>
      <c r="H18" s="10">
        <v>0</v>
      </c>
      <c r="I18" s="10">
        <v>41</v>
      </c>
      <c r="J18" s="9">
        <f t="shared" si="0"/>
        <v>41</v>
      </c>
      <c r="K18">
        <f t="shared" si="1"/>
        <v>0.18222222222222223</v>
      </c>
    </row>
    <row r="19" spans="1:11" ht="15.75" thickBot="1">
      <c r="A19" s="69"/>
      <c r="B19" s="11">
        <v>276</v>
      </c>
      <c r="C19" s="41" t="s">
        <v>36</v>
      </c>
      <c r="D19" s="6"/>
      <c r="E19" s="7">
        <v>0</v>
      </c>
      <c r="F19" s="7">
        <v>12</v>
      </c>
      <c r="G19" s="7">
        <v>13</v>
      </c>
      <c r="H19" s="10">
        <v>15</v>
      </c>
      <c r="I19" s="10">
        <v>7</v>
      </c>
      <c r="J19" s="9">
        <f t="shared" si="0"/>
        <v>40</v>
      </c>
      <c r="K19">
        <f t="shared" si="1"/>
        <v>0.2088888888888889</v>
      </c>
    </row>
    <row r="20" spans="1:11" ht="15.75" thickBot="1">
      <c r="A20" s="69"/>
      <c r="B20" s="11">
        <v>139</v>
      </c>
      <c r="C20" s="12" t="s">
        <v>28</v>
      </c>
      <c r="D20" s="6"/>
      <c r="E20" s="7">
        <v>0</v>
      </c>
      <c r="F20" s="7">
        <v>0</v>
      </c>
      <c r="G20" s="7">
        <v>37</v>
      </c>
      <c r="H20" s="10">
        <v>0</v>
      </c>
      <c r="I20" s="10">
        <v>0</v>
      </c>
      <c r="J20" s="9">
        <f t="shared" si="0"/>
        <v>37</v>
      </c>
      <c r="K20">
        <f t="shared" si="1"/>
        <v>0.16444444444444445</v>
      </c>
    </row>
    <row r="21" spans="1:11" ht="15.75" thickBot="1">
      <c r="A21" s="69"/>
      <c r="B21" s="11">
        <v>226</v>
      </c>
      <c r="C21" s="41" t="s">
        <v>69</v>
      </c>
      <c r="D21" s="6"/>
      <c r="E21" s="7">
        <v>6</v>
      </c>
      <c r="F21" s="7">
        <v>8</v>
      </c>
      <c r="G21" s="7">
        <v>17</v>
      </c>
      <c r="H21" s="10">
        <v>11</v>
      </c>
      <c r="I21" s="10">
        <v>9</v>
      </c>
      <c r="J21" s="9">
        <f t="shared" si="0"/>
        <v>37</v>
      </c>
    </row>
    <row r="22" spans="1:11" ht="15.75" thickBot="1">
      <c r="A22" s="69"/>
      <c r="B22" s="11">
        <v>154</v>
      </c>
      <c r="C22" s="39" t="s">
        <v>85</v>
      </c>
      <c r="D22" s="6"/>
      <c r="E22" s="7">
        <v>19</v>
      </c>
      <c r="F22" s="7">
        <v>0</v>
      </c>
      <c r="G22" s="7">
        <v>0</v>
      </c>
      <c r="H22" s="10">
        <v>0</v>
      </c>
      <c r="I22" s="10">
        <v>17</v>
      </c>
      <c r="J22" s="9">
        <f t="shared" si="0"/>
        <v>36</v>
      </c>
      <c r="K22">
        <f t="shared" ref="K22:K33" si="2">SUM(E22:I22)/225</f>
        <v>0.16</v>
      </c>
    </row>
    <row r="23" spans="1:11" ht="15.75" thickBot="1">
      <c r="A23" s="69"/>
      <c r="B23" s="11">
        <v>1009</v>
      </c>
      <c r="C23" s="32" t="s">
        <v>109</v>
      </c>
      <c r="E23" s="7">
        <v>0</v>
      </c>
      <c r="F23" s="7">
        <v>0</v>
      </c>
      <c r="G23" s="7">
        <v>20</v>
      </c>
      <c r="H23" s="10">
        <v>15</v>
      </c>
      <c r="I23" s="10">
        <v>0</v>
      </c>
      <c r="J23" s="9">
        <f t="shared" si="0"/>
        <v>35</v>
      </c>
      <c r="K23">
        <f t="shared" si="2"/>
        <v>0.15555555555555556</v>
      </c>
    </row>
    <row r="24" spans="1:11" ht="15.75" thickBot="1">
      <c r="A24" s="69"/>
      <c r="B24" s="11">
        <v>109</v>
      </c>
      <c r="C24" s="32" t="s">
        <v>106</v>
      </c>
      <c r="E24" s="7">
        <v>0</v>
      </c>
      <c r="F24" s="7">
        <v>15</v>
      </c>
      <c r="G24" s="7">
        <v>0</v>
      </c>
      <c r="H24" s="10">
        <v>0</v>
      </c>
      <c r="I24" s="10">
        <v>11</v>
      </c>
      <c r="J24" s="9">
        <f t="shared" si="0"/>
        <v>26</v>
      </c>
      <c r="K24">
        <f t="shared" si="2"/>
        <v>0.11555555555555555</v>
      </c>
    </row>
    <row r="25" spans="1:11" ht="15.75" thickBot="1">
      <c r="A25" s="69"/>
      <c r="B25" s="11">
        <v>362</v>
      </c>
      <c r="C25" s="32" t="s">
        <v>33</v>
      </c>
      <c r="D25" s="6"/>
      <c r="E25" s="7">
        <v>0</v>
      </c>
      <c r="F25" s="7">
        <v>0</v>
      </c>
      <c r="G25" s="7">
        <v>0</v>
      </c>
      <c r="H25" s="10">
        <v>0</v>
      </c>
      <c r="I25" s="10">
        <v>25</v>
      </c>
      <c r="J25" s="9">
        <f t="shared" si="0"/>
        <v>25</v>
      </c>
      <c r="K25">
        <f t="shared" si="2"/>
        <v>0.1111111111111111</v>
      </c>
    </row>
    <row r="26" spans="1:11" ht="15.75" thickBot="1">
      <c r="A26" s="69"/>
      <c r="B26" s="11">
        <v>889</v>
      </c>
      <c r="C26" s="32" t="s">
        <v>96</v>
      </c>
      <c r="E26" s="7">
        <v>9</v>
      </c>
      <c r="F26" s="7">
        <v>0</v>
      </c>
      <c r="G26" s="7">
        <v>13</v>
      </c>
      <c r="H26" s="10">
        <v>0</v>
      </c>
      <c r="I26" s="10">
        <v>0</v>
      </c>
      <c r="J26" s="9">
        <f t="shared" si="0"/>
        <v>22</v>
      </c>
      <c r="K26">
        <f t="shared" si="2"/>
        <v>9.7777777777777783E-2</v>
      </c>
    </row>
    <row r="27" spans="1:11" ht="15.75" thickBot="1">
      <c r="A27" s="69"/>
      <c r="B27" s="11">
        <v>555</v>
      </c>
      <c r="C27" s="12" t="s">
        <v>104</v>
      </c>
      <c r="D27" s="6"/>
      <c r="E27" s="7">
        <v>10</v>
      </c>
      <c r="F27" s="7">
        <v>0</v>
      </c>
      <c r="G27" s="7">
        <v>0</v>
      </c>
      <c r="H27" s="10">
        <v>7</v>
      </c>
      <c r="I27" s="10">
        <v>5</v>
      </c>
      <c r="J27" s="9">
        <f t="shared" si="0"/>
        <v>22</v>
      </c>
      <c r="K27">
        <f t="shared" si="2"/>
        <v>9.7777777777777783E-2</v>
      </c>
    </row>
    <row r="28" spans="1:11" ht="15.75" thickBot="1">
      <c r="A28" s="69"/>
      <c r="B28" s="11">
        <v>165</v>
      </c>
      <c r="C28" s="12" t="s">
        <v>57</v>
      </c>
      <c r="D28" s="34"/>
      <c r="E28" s="7">
        <v>0</v>
      </c>
      <c r="F28" s="7">
        <v>0</v>
      </c>
      <c r="G28" s="7">
        <v>0</v>
      </c>
      <c r="H28" s="10">
        <v>18</v>
      </c>
      <c r="I28" s="10">
        <v>0</v>
      </c>
      <c r="J28" s="9">
        <f t="shared" si="0"/>
        <v>18</v>
      </c>
      <c r="K28">
        <f t="shared" si="2"/>
        <v>0.08</v>
      </c>
    </row>
    <row r="29" spans="1:11" ht="15.75" thickBot="1">
      <c r="A29" s="69"/>
      <c r="B29" s="11">
        <v>95</v>
      </c>
      <c r="C29" s="32" t="s">
        <v>55</v>
      </c>
      <c r="D29" s="6"/>
      <c r="E29" s="7">
        <v>0</v>
      </c>
      <c r="F29" s="7">
        <v>0</v>
      </c>
      <c r="G29" s="7">
        <v>0</v>
      </c>
      <c r="H29" s="10">
        <v>17</v>
      </c>
      <c r="I29" s="10">
        <v>0</v>
      </c>
      <c r="J29" s="9">
        <f t="shared" si="0"/>
        <v>17</v>
      </c>
      <c r="K29">
        <f t="shared" si="2"/>
        <v>7.5555555555555556E-2</v>
      </c>
    </row>
    <row r="30" spans="1:11" ht="15.75" thickBot="1">
      <c r="B30" s="11">
        <v>6</v>
      </c>
      <c r="C30" s="32" t="s">
        <v>97</v>
      </c>
      <c r="E30" s="7">
        <v>0</v>
      </c>
      <c r="F30" s="7">
        <v>4</v>
      </c>
      <c r="G30" s="7">
        <v>0</v>
      </c>
      <c r="H30" s="10">
        <v>10</v>
      </c>
      <c r="I30" s="10">
        <v>0</v>
      </c>
      <c r="J30" s="9">
        <f t="shared" si="0"/>
        <v>14</v>
      </c>
      <c r="K30">
        <f t="shared" si="2"/>
        <v>6.222222222222222E-2</v>
      </c>
    </row>
    <row r="31" spans="1:11" ht="15.75" thickBot="1">
      <c r="B31" s="11">
        <v>559</v>
      </c>
      <c r="C31" s="12" t="s">
        <v>76</v>
      </c>
      <c r="D31" s="6"/>
      <c r="E31" s="7">
        <v>4</v>
      </c>
      <c r="F31" s="7">
        <v>5</v>
      </c>
      <c r="G31" s="7">
        <v>0</v>
      </c>
      <c r="H31" s="10">
        <v>0</v>
      </c>
      <c r="I31" s="10">
        <v>0</v>
      </c>
      <c r="J31" s="9">
        <f t="shared" si="0"/>
        <v>9</v>
      </c>
      <c r="K31">
        <f t="shared" si="2"/>
        <v>0.04</v>
      </c>
    </row>
    <row r="32" spans="1:11" ht="15.75" thickBot="1">
      <c r="B32" s="11">
        <v>1008</v>
      </c>
      <c r="C32" s="32" t="s">
        <v>107</v>
      </c>
      <c r="E32" s="7">
        <v>0</v>
      </c>
      <c r="F32" s="7">
        <v>6</v>
      </c>
      <c r="G32" s="7">
        <v>0</v>
      </c>
      <c r="H32" s="10">
        <v>0</v>
      </c>
      <c r="I32" s="10">
        <v>0</v>
      </c>
      <c r="J32" s="9">
        <f t="shared" si="0"/>
        <v>6</v>
      </c>
      <c r="K32">
        <f t="shared" si="2"/>
        <v>2.6666666666666668E-2</v>
      </c>
    </row>
    <row r="33" spans="2:11" ht="15.75" thickBot="1">
      <c r="B33" s="11">
        <v>47</v>
      </c>
      <c r="C33" s="12" t="s">
        <v>93</v>
      </c>
      <c r="D33" s="6"/>
      <c r="E33" s="7">
        <v>0</v>
      </c>
      <c r="F33" s="7">
        <v>4</v>
      </c>
      <c r="G33" s="7">
        <v>0</v>
      </c>
      <c r="H33" s="10">
        <v>0</v>
      </c>
      <c r="I33" s="10">
        <v>0</v>
      </c>
      <c r="J33" s="9">
        <f t="shared" si="0"/>
        <v>4</v>
      </c>
      <c r="K33">
        <f t="shared" si="2"/>
        <v>1.7777777777777778E-2</v>
      </c>
    </row>
    <row r="34" spans="2:11" ht="15.75" thickBot="1">
      <c r="B34" s="11">
        <v>333</v>
      </c>
      <c r="C34" s="32" t="s">
        <v>95</v>
      </c>
      <c r="E34" s="7">
        <v>0</v>
      </c>
      <c r="F34" s="7">
        <v>4</v>
      </c>
      <c r="G34" s="7">
        <v>0</v>
      </c>
      <c r="H34" s="10">
        <v>0</v>
      </c>
      <c r="I34" s="10">
        <v>0</v>
      </c>
      <c r="J34" s="9">
        <f t="shared" ref="J34:J50" si="3">SUM(LARGE(E34:I34,1)+LARGE(E34:I34,2)+LARGE(E34:I34,3))</f>
        <v>4</v>
      </c>
      <c r="K34">
        <f>SUM(E35:I35)/225</f>
        <v>0</v>
      </c>
    </row>
    <row r="35" spans="2:11" ht="15.75" thickBot="1">
      <c r="B35" s="11">
        <v>691</v>
      </c>
      <c r="C35" s="32" t="s">
        <v>86</v>
      </c>
      <c r="E35" s="7">
        <v>0</v>
      </c>
      <c r="F35" s="7">
        <v>0</v>
      </c>
      <c r="G35" s="7">
        <v>0</v>
      </c>
      <c r="H35" s="10">
        <v>0</v>
      </c>
      <c r="I35" s="10">
        <v>0</v>
      </c>
      <c r="J35" s="9">
        <f t="shared" si="3"/>
        <v>0</v>
      </c>
    </row>
    <row r="36" spans="2:11" ht="15.75" thickBot="1">
      <c r="B36" s="11">
        <v>515</v>
      </c>
      <c r="C36" s="32" t="s">
        <v>40</v>
      </c>
      <c r="D36" s="6"/>
      <c r="E36" s="7">
        <v>0</v>
      </c>
      <c r="F36" s="7">
        <v>0</v>
      </c>
      <c r="G36" s="7">
        <v>0</v>
      </c>
      <c r="H36" s="10">
        <v>0</v>
      </c>
      <c r="I36" s="10">
        <v>0</v>
      </c>
      <c r="J36" s="9">
        <f t="shared" si="3"/>
        <v>0</v>
      </c>
    </row>
    <row r="37" spans="2:11" ht="15.75" thickBot="1">
      <c r="B37" s="11">
        <v>34</v>
      </c>
      <c r="C37" s="32" t="s">
        <v>32</v>
      </c>
      <c r="E37" s="7">
        <v>0</v>
      </c>
      <c r="F37" s="7">
        <v>0</v>
      </c>
      <c r="G37" s="7">
        <v>0</v>
      </c>
      <c r="H37" s="10">
        <v>0</v>
      </c>
      <c r="I37" s="10">
        <v>0</v>
      </c>
      <c r="J37" s="9">
        <f t="shared" si="3"/>
        <v>0</v>
      </c>
    </row>
    <row r="38" spans="2:11" ht="15.75" thickBot="1">
      <c r="B38" s="11">
        <v>137</v>
      </c>
      <c r="C38" s="32" t="s">
        <v>102</v>
      </c>
      <c r="D38" s="6"/>
      <c r="E38" s="7">
        <v>0</v>
      </c>
      <c r="F38" s="7">
        <v>0</v>
      </c>
      <c r="G38" s="7">
        <v>0</v>
      </c>
      <c r="H38" s="10">
        <v>0</v>
      </c>
      <c r="I38" s="10">
        <v>0</v>
      </c>
      <c r="J38" s="9">
        <f t="shared" si="3"/>
        <v>0</v>
      </c>
    </row>
    <row r="39" spans="2:11" ht="15.75" thickBot="1">
      <c r="B39" s="11">
        <v>904</v>
      </c>
      <c r="C39" s="32" t="s">
        <v>101</v>
      </c>
      <c r="D39" s="6"/>
      <c r="E39" s="7">
        <v>0</v>
      </c>
      <c r="F39" s="7">
        <v>0</v>
      </c>
      <c r="G39" s="7">
        <v>0</v>
      </c>
      <c r="H39" s="10">
        <v>0</v>
      </c>
      <c r="I39" s="10">
        <v>0</v>
      </c>
      <c r="J39" s="9">
        <f t="shared" si="3"/>
        <v>0</v>
      </c>
    </row>
    <row r="40" spans="2:11" ht="15.75" thickBot="1">
      <c r="B40" s="11">
        <v>73</v>
      </c>
      <c r="C40" s="32" t="s">
        <v>34</v>
      </c>
      <c r="D40" s="6"/>
      <c r="E40" s="7">
        <v>0</v>
      </c>
      <c r="F40" s="7">
        <v>0</v>
      </c>
      <c r="G40" s="7">
        <v>0</v>
      </c>
      <c r="H40" s="10">
        <v>0</v>
      </c>
      <c r="I40" s="10">
        <v>0</v>
      </c>
      <c r="J40" s="9">
        <f t="shared" si="3"/>
        <v>0</v>
      </c>
    </row>
    <row r="41" spans="2:11" ht="15.75" thickBot="1">
      <c r="B41" s="11">
        <v>297</v>
      </c>
      <c r="C41" s="12" t="s">
        <v>63</v>
      </c>
      <c r="D41" s="6"/>
      <c r="E41" s="7">
        <v>0</v>
      </c>
      <c r="F41" s="7">
        <v>0</v>
      </c>
      <c r="G41" s="7">
        <v>0</v>
      </c>
      <c r="H41" s="10">
        <v>0</v>
      </c>
      <c r="I41" s="10">
        <v>0</v>
      </c>
      <c r="J41" s="9">
        <f t="shared" si="3"/>
        <v>0</v>
      </c>
    </row>
    <row r="42" spans="2:11" ht="15.75" thickBot="1">
      <c r="B42" s="11">
        <v>123</v>
      </c>
      <c r="C42" s="32" t="s">
        <v>98</v>
      </c>
      <c r="E42" s="7">
        <v>0</v>
      </c>
      <c r="F42" s="7">
        <v>0</v>
      </c>
      <c r="G42" s="7">
        <v>0</v>
      </c>
      <c r="H42" s="10">
        <v>0</v>
      </c>
      <c r="I42" s="10">
        <v>0</v>
      </c>
      <c r="J42" s="9">
        <f t="shared" si="3"/>
        <v>0</v>
      </c>
    </row>
    <row r="43" spans="2:11" ht="15.75" thickBot="1">
      <c r="B43" s="11">
        <v>1</v>
      </c>
      <c r="C43" s="12" t="s">
        <v>56</v>
      </c>
      <c r="D43" s="34"/>
      <c r="E43" s="7">
        <v>0</v>
      </c>
      <c r="F43" s="7">
        <v>0</v>
      </c>
      <c r="G43" s="7">
        <v>0</v>
      </c>
      <c r="H43" s="10">
        <v>0</v>
      </c>
      <c r="I43" s="10">
        <v>0</v>
      </c>
      <c r="J43" s="9">
        <f t="shared" si="3"/>
        <v>0</v>
      </c>
    </row>
    <row r="44" spans="2:11" ht="15.75" thickBot="1">
      <c r="B44" s="11">
        <v>238</v>
      </c>
      <c r="C44" s="12" t="s">
        <v>44</v>
      </c>
      <c r="E44" s="7">
        <v>0</v>
      </c>
      <c r="F44" s="7">
        <v>0</v>
      </c>
      <c r="G44" s="7">
        <v>0</v>
      </c>
      <c r="H44" s="10">
        <v>0</v>
      </c>
      <c r="I44" s="10">
        <v>0</v>
      </c>
      <c r="J44" s="9">
        <f t="shared" si="3"/>
        <v>0</v>
      </c>
    </row>
    <row r="45" spans="2:11" ht="15.75" thickBot="1">
      <c r="B45" s="11">
        <v>1005</v>
      </c>
      <c r="C45" s="12" t="s">
        <v>94</v>
      </c>
      <c r="E45" s="7">
        <v>0</v>
      </c>
      <c r="F45" s="7">
        <v>0</v>
      </c>
      <c r="G45" s="7">
        <v>0</v>
      </c>
      <c r="H45" s="10">
        <v>0</v>
      </c>
      <c r="I45" s="10">
        <v>0</v>
      </c>
      <c r="J45" s="9">
        <f t="shared" si="3"/>
        <v>0</v>
      </c>
    </row>
    <row r="46" spans="2:11" ht="15.75" thickBot="1">
      <c r="B46" s="11">
        <v>99</v>
      </c>
      <c r="C46" s="32" t="s">
        <v>87</v>
      </c>
      <c r="E46" s="7">
        <v>0</v>
      </c>
      <c r="F46" s="7">
        <v>0</v>
      </c>
      <c r="G46" s="7">
        <v>0</v>
      </c>
      <c r="H46" s="10">
        <v>0</v>
      </c>
      <c r="I46" s="10">
        <v>0</v>
      </c>
      <c r="J46" s="9">
        <f t="shared" si="3"/>
        <v>0</v>
      </c>
    </row>
    <row r="47" spans="2:11" ht="15.75" thickBot="1">
      <c r="B47" s="11">
        <v>444</v>
      </c>
      <c r="C47" s="12" t="s">
        <v>45</v>
      </c>
      <c r="E47" s="7">
        <v>0</v>
      </c>
      <c r="F47" s="7">
        <v>0</v>
      </c>
      <c r="G47" s="7">
        <v>0</v>
      </c>
      <c r="H47" s="10">
        <v>0</v>
      </c>
      <c r="I47" s="10">
        <v>0</v>
      </c>
      <c r="J47" s="9">
        <f t="shared" si="3"/>
        <v>0</v>
      </c>
    </row>
    <row r="48" spans="2:11" ht="15.75" thickBot="1">
      <c r="B48" s="11">
        <v>1004</v>
      </c>
      <c r="C48" s="32" t="s">
        <v>88</v>
      </c>
      <c r="E48" s="7">
        <v>0</v>
      </c>
      <c r="F48" s="7">
        <v>0</v>
      </c>
      <c r="G48" s="7">
        <v>0</v>
      </c>
      <c r="H48" s="10">
        <v>0</v>
      </c>
      <c r="I48" s="10">
        <v>0</v>
      </c>
      <c r="J48" s="9">
        <f t="shared" si="3"/>
        <v>0</v>
      </c>
    </row>
    <row r="49" spans="2:10" ht="15.75" thickBot="1">
      <c r="B49" s="11">
        <v>907</v>
      </c>
      <c r="C49" s="32" t="s">
        <v>91</v>
      </c>
      <c r="E49" s="7">
        <v>0</v>
      </c>
      <c r="F49" s="7">
        <v>0</v>
      </c>
      <c r="G49" s="7">
        <v>0</v>
      </c>
      <c r="H49" s="10">
        <v>0</v>
      </c>
      <c r="I49" s="10">
        <v>0</v>
      </c>
      <c r="J49" s="9">
        <f t="shared" si="3"/>
        <v>0</v>
      </c>
    </row>
    <row r="50" spans="2:10" ht="15.75" thickBot="1">
      <c r="B50" s="11">
        <v>908</v>
      </c>
      <c r="C50" s="32" t="s">
        <v>90</v>
      </c>
      <c r="E50" s="7">
        <v>0</v>
      </c>
      <c r="F50" s="7">
        <v>0</v>
      </c>
      <c r="G50" s="7">
        <v>0</v>
      </c>
      <c r="H50" s="10">
        <v>0</v>
      </c>
      <c r="I50" s="10">
        <v>0</v>
      </c>
      <c r="J50" s="9">
        <f t="shared" si="3"/>
        <v>0</v>
      </c>
    </row>
    <row r="51" spans="2:10">
      <c r="E51" s="6">
        <f>COUNTIF(E2:E50,"&gt;0")</f>
        <v>20</v>
      </c>
      <c r="F51" s="6">
        <f t="shared" ref="F51:I51" si="4">COUNTIF(F2:F50,"&gt;0")</f>
        <v>22</v>
      </c>
      <c r="G51" s="6">
        <f t="shared" si="4"/>
        <v>12</v>
      </c>
      <c r="H51" s="6">
        <f t="shared" si="4"/>
        <v>16</v>
      </c>
      <c r="I51" s="6">
        <f t="shared" si="4"/>
        <v>18</v>
      </c>
    </row>
  </sheetData>
  <sortState ref="B2:J50">
    <sortCondition descending="1" ref="J2:J50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52"/>
  <sheetViews>
    <sheetView topLeftCell="A15" workbookViewId="0">
      <selection activeCell="B2" sqref="B2:C51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9.25" thickBot="1">
      <c r="A1" s="1"/>
      <c r="B1" s="2" t="s">
        <v>1</v>
      </c>
      <c r="C1" s="2" t="s">
        <v>0</v>
      </c>
      <c r="D1" s="1"/>
      <c r="E1" s="3">
        <v>43409</v>
      </c>
      <c r="F1" s="3">
        <v>43416</v>
      </c>
      <c r="G1" s="3">
        <v>43423</v>
      </c>
      <c r="H1" s="4" t="s">
        <v>81</v>
      </c>
      <c r="I1" s="5"/>
    </row>
    <row r="2" spans="1:10" ht="15.75" customHeight="1" thickBot="1">
      <c r="A2" s="69" t="s">
        <v>27</v>
      </c>
      <c r="B2" s="18">
        <v>121</v>
      </c>
      <c r="C2" s="19" t="s">
        <v>103</v>
      </c>
      <c r="D2" s="16"/>
      <c r="E2" s="7">
        <v>28</v>
      </c>
      <c r="F2" s="8">
        <v>47</v>
      </c>
      <c r="G2" s="7">
        <v>42</v>
      </c>
      <c r="H2" s="10">
        <v>42</v>
      </c>
      <c r="I2" s="9">
        <f t="shared" ref="I2:I33" si="0">SUM(LARGE(E2:H2,1)+LARGE(E2:H2,2)+LARGE(E2:H2,3))</f>
        <v>131</v>
      </c>
      <c r="J2">
        <f t="shared" ref="J2:J35" si="1">SUM(E2:H2)/180</f>
        <v>0.8833333333333333</v>
      </c>
    </row>
    <row r="3" spans="1:10" ht="15.75" thickBot="1">
      <c r="A3" s="69"/>
      <c r="B3" s="11">
        <v>117</v>
      </c>
      <c r="C3" s="12" t="s">
        <v>51</v>
      </c>
      <c r="D3" s="6"/>
      <c r="E3" s="8">
        <v>44</v>
      </c>
      <c r="F3" s="7">
        <v>42</v>
      </c>
      <c r="G3" s="7">
        <v>35</v>
      </c>
      <c r="H3" s="52">
        <v>43</v>
      </c>
      <c r="I3" s="9">
        <f t="shared" si="0"/>
        <v>129</v>
      </c>
      <c r="J3">
        <f t="shared" si="1"/>
        <v>0.91111111111111109</v>
      </c>
    </row>
    <row r="4" spans="1:10" ht="15.75" thickBot="1">
      <c r="A4" s="69"/>
      <c r="B4" s="11">
        <v>817</v>
      </c>
      <c r="C4" s="12" t="s">
        <v>52</v>
      </c>
      <c r="D4" s="6"/>
      <c r="E4" s="7">
        <v>39</v>
      </c>
      <c r="F4" s="7">
        <v>34</v>
      </c>
      <c r="G4" s="7">
        <v>39</v>
      </c>
      <c r="H4" s="10">
        <v>0</v>
      </c>
      <c r="I4" s="9">
        <f t="shared" si="0"/>
        <v>112</v>
      </c>
      <c r="J4">
        <f t="shared" si="1"/>
        <v>0.62222222222222223</v>
      </c>
    </row>
    <row r="5" spans="1:10" ht="15.75" thickBot="1">
      <c r="A5" s="69"/>
      <c r="B5" s="11">
        <v>58</v>
      </c>
      <c r="C5" s="12" t="s">
        <v>77</v>
      </c>
      <c r="D5" s="6"/>
      <c r="E5" s="7">
        <v>31</v>
      </c>
      <c r="F5" s="7">
        <v>32</v>
      </c>
      <c r="G5" s="7">
        <v>31</v>
      </c>
      <c r="H5" s="10">
        <v>33</v>
      </c>
      <c r="I5" s="9">
        <f t="shared" si="0"/>
        <v>96</v>
      </c>
      <c r="J5">
        <f t="shared" si="1"/>
        <v>0.7055555555555556</v>
      </c>
    </row>
    <row r="6" spans="1:10" ht="15.75" thickBot="1">
      <c r="A6" s="69"/>
      <c r="B6" s="11">
        <v>811</v>
      </c>
      <c r="C6" s="12" t="s">
        <v>38</v>
      </c>
      <c r="D6" s="6"/>
      <c r="E6" s="7">
        <v>14</v>
      </c>
      <c r="F6" s="7">
        <v>27</v>
      </c>
      <c r="G6" s="7">
        <v>29</v>
      </c>
      <c r="H6" s="10">
        <v>19</v>
      </c>
      <c r="I6" s="9">
        <f t="shared" si="0"/>
        <v>75</v>
      </c>
      <c r="J6">
        <f t="shared" si="1"/>
        <v>0.49444444444444446</v>
      </c>
    </row>
    <row r="7" spans="1:10" ht="15.75" thickBot="1">
      <c r="A7" s="69"/>
      <c r="B7" s="27">
        <v>338</v>
      </c>
      <c r="C7" s="44" t="s">
        <v>99</v>
      </c>
      <c r="D7" s="6"/>
      <c r="E7" s="7">
        <v>33</v>
      </c>
      <c r="F7" s="7">
        <v>0</v>
      </c>
      <c r="G7" s="7">
        <v>22</v>
      </c>
      <c r="H7" s="10">
        <v>20</v>
      </c>
      <c r="I7" s="9">
        <f t="shared" si="0"/>
        <v>75</v>
      </c>
      <c r="J7">
        <f t="shared" si="1"/>
        <v>0.41666666666666669</v>
      </c>
    </row>
    <row r="8" spans="1:10" ht="15.75" thickBot="1">
      <c r="A8" s="69"/>
      <c r="B8" s="28">
        <v>13</v>
      </c>
      <c r="C8" s="33" t="s">
        <v>2</v>
      </c>
      <c r="D8" s="6"/>
      <c r="E8" s="7">
        <v>21</v>
      </c>
      <c r="F8" s="7">
        <v>19</v>
      </c>
      <c r="G8" s="7">
        <v>21</v>
      </c>
      <c r="H8" s="10">
        <v>32</v>
      </c>
      <c r="I8" s="9">
        <f t="shared" si="0"/>
        <v>74</v>
      </c>
      <c r="J8">
        <f t="shared" si="1"/>
        <v>0.51666666666666672</v>
      </c>
    </row>
    <row r="9" spans="1:10" ht="15.75" thickBot="1">
      <c r="A9" s="69"/>
      <c r="B9" s="28">
        <v>107</v>
      </c>
      <c r="C9" s="33" t="s">
        <v>49</v>
      </c>
      <c r="D9" s="6"/>
      <c r="E9" s="7">
        <v>0</v>
      </c>
      <c r="F9" s="7">
        <v>34</v>
      </c>
      <c r="G9" s="7">
        <v>0</v>
      </c>
      <c r="H9" s="10">
        <v>39</v>
      </c>
      <c r="I9" s="9">
        <f t="shared" si="0"/>
        <v>73</v>
      </c>
      <c r="J9">
        <f t="shared" si="1"/>
        <v>0.40555555555555556</v>
      </c>
    </row>
    <row r="10" spans="1:10" ht="15.75" thickBot="1">
      <c r="A10" s="69"/>
      <c r="B10" s="28">
        <v>212</v>
      </c>
      <c r="C10" s="29" t="s">
        <v>58</v>
      </c>
      <c r="D10" s="6"/>
      <c r="E10" s="7">
        <v>26</v>
      </c>
      <c r="F10" s="7">
        <v>21</v>
      </c>
      <c r="G10" s="7">
        <v>21</v>
      </c>
      <c r="H10" s="10">
        <v>21</v>
      </c>
      <c r="I10" s="9">
        <f t="shared" si="0"/>
        <v>68</v>
      </c>
      <c r="J10">
        <f t="shared" si="1"/>
        <v>0.49444444444444446</v>
      </c>
    </row>
    <row r="11" spans="1:10" ht="15.75" thickBot="1">
      <c r="A11" s="69"/>
      <c r="B11" s="28">
        <v>197</v>
      </c>
      <c r="C11" s="33" t="s">
        <v>41</v>
      </c>
      <c r="D11" s="6"/>
      <c r="E11" s="7">
        <v>19</v>
      </c>
      <c r="F11" s="7">
        <v>19</v>
      </c>
      <c r="G11" s="7">
        <v>8</v>
      </c>
      <c r="H11" s="10">
        <v>22</v>
      </c>
      <c r="I11" s="9">
        <f t="shared" si="0"/>
        <v>60</v>
      </c>
      <c r="J11">
        <f t="shared" si="1"/>
        <v>0.37777777777777777</v>
      </c>
    </row>
    <row r="12" spans="1:10" ht="15.75" thickBot="1">
      <c r="A12" s="69"/>
      <c r="B12" s="28">
        <v>139</v>
      </c>
      <c r="C12" s="33" t="s">
        <v>28</v>
      </c>
      <c r="D12" s="6"/>
      <c r="E12" s="7">
        <v>30</v>
      </c>
      <c r="F12" s="7">
        <v>0</v>
      </c>
      <c r="G12" s="7">
        <v>0</v>
      </c>
      <c r="H12" s="10">
        <v>29</v>
      </c>
      <c r="I12" s="9">
        <f t="shared" si="0"/>
        <v>59</v>
      </c>
      <c r="J12">
        <f t="shared" si="1"/>
        <v>0.32777777777777778</v>
      </c>
    </row>
    <row r="13" spans="1:10" ht="15.75" thickBot="1">
      <c r="A13" s="69"/>
      <c r="B13" s="28">
        <v>118</v>
      </c>
      <c r="C13" s="33" t="s">
        <v>39</v>
      </c>
      <c r="D13" s="6"/>
      <c r="E13" s="7">
        <v>11</v>
      </c>
      <c r="F13" s="7">
        <v>19</v>
      </c>
      <c r="G13" s="7">
        <v>20</v>
      </c>
      <c r="H13" s="10">
        <v>7</v>
      </c>
      <c r="I13" s="9">
        <f t="shared" si="0"/>
        <v>50</v>
      </c>
      <c r="J13">
        <f t="shared" si="1"/>
        <v>0.31666666666666665</v>
      </c>
    </row>
    <row r="14" spans="1:10" ht="15.75" thickBot="1">
      <c r="A14" s="69"/>
      <c r="B14" s="28">
        <v>211</v>
      </c>
      <c r="C14" s="33" t="s">
        <v>48</v>
      </c>
      <c r="D14" s="6"/>
      <c r="E14" s="7">
        <v>0</v>
      </c>
      <c r="F14" s="7">
        <v>15</v>
      </c>
      <c r="G14" s="7">
        <v>30</v>
      </c>
      <c r="H14" s="10">
        <v>0</v>
      </c>
      <c r="I14" s="9">
        <f t="shared" si="0"/>
        <v>45</v>
      </c>
      <c r="J14">
        <f t="shared" si="1"/>
        <v>0.25</v>
      </c>
    </row>
    <row r="15" spans="1:10" ht="15.75" thickBot="1">
      <c r="A15" s="69"/>
      <c r="B15" s="28">
        <v>413</v>
      </c>
      <c r="C15" s="33" t="s">
        <v>46</v>
      </c>
      <c r="D15" s="6"/>
      <c r="E15" s="7">
        <v>0</v>
      </c>
      <c r="F15" s="7">
        <v>0</v>
      </c>
      <c r="G15" s="8">
        <v>45</v>
      </c>
      <c r="H15" s="10">
        <v>0</v>
      </c>
      <c r="I15" s="9">
        <f t="shared" si="0"/>
        <v>45</v>
      </c>
      <c r="J15">
        <f t="shared" si="1"/>
        <v>0.25</v>
      </c>
    </row>
    <row r="16" spans="1:10" ht="15.75" thickBot="1">
      <c r="A16" s="69"/>
      <c r="B16" s="28">
        <v>362</v>
      </c>
      <c r="C16" s="29" t="s">
        <v>33</v>
      </c>
      <c r="D16" s="6"/>
      <c r="E16" s="7">
        <v>0</v>
      </c>
      <c r="F16" s="7">
        <v>28</v>
      </c>
      <c r="G16" s="7">
        <v>0</v>
      </c>
      <c r="H16" s="10">
        <v>17</v>
      </c>
      <c r="I16" s="9">
        <f t="shared" si="0"/>
        <v>45</v>
      </c>
      <c r="J16">
        <f t="shared" si="1"/>
        <v>0.25</v>
      </c>
    </row>
    <row r="17" spans="1:10" ht="15.75" thickBot="1">
      <c r="A17" s="69"/>
      <c r="B17" s="28">
        <v>81</v>
      </c>
      <c r="C17" s="33" t="s">
        <v>89</v>
      </c>
      <c r="D17" s="6"/>
      <c r="E17" s="7">
        <v>21</v>
      </c>
      <c r="F17" s="7">
        <v>9</v>
      </c>
      <c r="G17" s="7">
        <v>12</v>
      </c>
      <c r="H17" s="10">
        <v>7</v>
      </c>
      <c r="I17" s="9">
        <f t="shared" si="0"/>
        <v>42</v>
      </c>
      <c r="J17">
        <f t="shared" si="1"/>
        <v>0.2722222222222222</v>
      </c>
    </row>
    <row r="18" spans="1:10" ht="15.75" thickBot="1">
      <c r="A18" s="69"/>
      <c r="B18" s="11">
        <v>150</v>
      </c>
      <c r="C18" s="12" t="s">
        <v>53</v>
      </c>
      <c r="D18" s="6"/>
      <c r="E18" s="7">
        <v>11</v>
      </c>
      <c r="F18" s="7">
        <v>14</v>
      </c>
      <c r="G18" s="7">
        <v>13</v>
      </c>
      <c r="H18" s="10">
        <v>13</v>
      </c>
      <c r="I18" s="9">
        <f t="shared" si="0"/>
        <v>40</v>
      </c>
      <c r="J18">
        <f t="shared" si="1"/>
        <v>0.28333333333333333</v>
      </c>
    </row>
    <row r="19" spans="1:10" ht="15.75" thickBot="1">
      <c r="A19" s="69"/>
      <c r="B19" s="11">
        <v>276</v>
      </c>
      <c r="C19" s="41" t="s">
        <v>36</v>
      </c>
      <c r="D19" s="6"/>
      <c r="E19" s="7">
        <v>0</v>
      </c>
      <c r="F19" s="7">
        <v>7</v>
      </c>
      <c r="G19" s="7">
        <v>17</v>
      </c>
      <c r="H19" s="10">
        <v>7</v>
      </c>
      <c r="I19" s="9">
        <f t="shared" si="0"/>
        <v>31</v>
      </c>
      <c r="J19">
        <f t="shared" si="1"/>
        <v>0.17222222222222222</v>
      </c>
    </row>
    <row r="20" spans="1:10" ht="15.75" thickBot="1">
      <c r="A20" s="69"/>
      <c r="B20" s="11">
        <v>347</v>
      </c>
      <c r="C20" s="32" t="s">
        <v>30</v>
      </c>
      <c r="E20" s="7">
        <v>0</v>
      </c>
      <c r="F20" s="7">
        <v>0</v>
      </c>
      <c r="G20" s="7">
        <v>0</v>
      </c>
      <c r="H20" s="10">
        <v>30</v>
      </c>
      <c r="I20" s="9">
        <f t="shared" si="0"/>
        <v>30</v>
      </c>
      <c r="J20">
        <f t="shared" si="1"/>
        <v>0.16666666666666666</v>
      </c>
    </row>
    <row r="21" spans="1:10" ht="15.75" thickBot="1">
      <c r="A21" s="69"/>
      <c r="B21" s="11">
        <v>515</v>
      </c>
      <c r="C21" s="32" t="s">
        <v>40</v>
      </c>
      <c r="E21" s="7">
        <v>0</v>
      </c>
      <c r="F21" s="7">
        <v>29</v>
      </c>
      <c r="G21" s="7">
        <v>0</v>
      </c>
      <c r="H21" s="10">
        <v>0</v>
      </c>
      <c r="I21" s="9">
        <f t="shared" si="0"/>
        <v>29</v>
      </c>
      <c r="J21">
        <f t="shared" si="1"/>
        <v>0.16111111111111112</v>
      </c>
    </row>
    <row r="22" spans="1:10" ht="15.75" thickBot="1">
      <c r="A22" s="69"/>
      <c r="B22" s="11">
        <v>109</v>
      </c>
      <c r="C22" s="38" t="s">
        <v>106</v>
      </c>
      <c r="D22" s="6"/>
      <c r="E22" s="7">
        <v>11</v>
      </c>
      <c r="F22" s="7">
        <v>4</v>
      </c>
      <c r="G22" s="7">
        <v>9</v>
      </c>
      <c r="H22" s="10">
        <v>7</v>
      </c>
      <c r="I22" s="9">
        <f t="shared" si="0"/>
        <v>27</v>
      </c>
      <c r="J22">
        <f t="shared" si="1"/>
        <v>0.17222222222222222</v>
      </c>
    </row>
    <row r="23" spans="1:10" ht="15.75" thickBot="1">
      <c r="A23" s="69"/>
      <c r="B23" s="11">
        <v>73</v>
      </c>
      <c r="C23" s="32" t="s">
        <v>34</v>
      </c>
      <c r="E23" s="7">
        <v>17</v>
      </c>
      <c r="F23" s="7">
        <v>9</v>
      </c>
      <c r="G23" s="7">
        <v>0</v>
      </c>
      <c r="H23" s="10">
        <v>0</v>
      </c>
      <c r="I23" s="9">
        <f t="shared" si="0"/>
        <v>26</v>
      </c>
      <c r="J23">
        <f t="shared" si="1"/>
        <v>0.14444444444444443</v>
      </c>
    </row>
    <row r="24" spans="1:10" ht="15.75" thickBot="1">
      <c r="A24" s="69"/>
      <c r="B24" s="11">
        <v>559</v>
      </c>
      <c r="C24" s="12" t="s">
        <v>76</v>
      </c>
      <c r="D24" s="6"/>
      <c r="E24" s="7">
        <v>4</v>
      </c>
      <c r="F24" s="7">
        <v>8</v>
      </c>
      <c r="G24" s="7">
        <v>8</v>
      </c>
      <c r="H24" s="10">
        <v>9</v>
      </c>
      <c r="I24" s="9">
        <f t="shared" si="0"/>
        <v>25</v>
      </c>
      <c r="J24">
        <f t="shared" si="1"/>
        <v>0.16111111111111112</v>
      </c>
    </row>
    <row r="25" spans="1:10" ht="15.75" thickBot="1">
      <c r="A25" s="69"/>
      <c r="B25" s="11">
        <v>96</v>
      </c>
      <c r="C25" s="32" t="s">
        <v>107</v>
      </c>
      <c r="D25" s="6"/>
      <c r="E25" s="7">
        <v>0</v>
      </c>
      <c r="F25" s="7">
        <v>0</v>
      </c>
      <c r="G25" s="7">
        <v>0</v>
      </c>
      <c r="H25" s="10">
        <v>21</v>
      </c>
      <c r="I25" s="9">
        <f t="shared" si="0"/>
        <v>21</v>
      </c>
      <c r="J25">
        <f t="shared" si="1"/>
        <v>0.11666666666666667</v>
      </c>
    </row>
    <row r="26" spans="1:10" ht="15.75" thickBot="1">
      <c r="A26" s="69"/>
      <c r="B26" s="11">
        <v>154</v>
      </c>
      <c r="C26" s="41" t="s">
        <v>85</v>
      </c>
      <c r="D26" s="6"/>
      <c r="E26" s="7">
        <v>10</v>
      </c>
      <c r="F26" s="7">
        <v>0</v>
      </c>
      <c r="G26" s="7">
        <v>10</v>
      </c>
      <c r="H26" s="10">
        <v>0</v>
      </c>
      <c r="I26" s="9">
        <f t="shared" si="0"/>
        <v>20</v>
      </c>
      <c r="J26">
        <f t="shared" si="1"/>
        <v>0.1111111111111111</v>
      </c>
    </row>
    <row r="27" spans="1:10" ht="15.75" thickBot="1">
      <c r="A27" s="69"/>
      <c r="B27" s="11">
        <v>226</v>
      </c>
      <c r="C27" s="41" t="s">
        <v>69</v>
      </c>
      <c r="D27" s="6"/>
      <c r="E27" s="7">
        <v>6</v>
      </c>
      <c r="F27" s="7">
        <v>4</v>
      </c>
      <c r="G27" s="7">
        <v>8</v>
      </c>
      <c r="H27" s="10">
        <v>6</v>
      </c>
      <c r="I27" s="9">
        <f t="shared" si="0"/>
        <v>20</v>
      </c>
      <c r="J27">
        <f t="shared" si="1"/>
        <v>0.13333333333333333</v>
      </c>
    </row>
    <row r="28" spans="1:10" ht="15.75" thickBot="1">
      <c r="A28" s="69"/>
      <c r="B28" s="11">
        <v>297</v>
      </c>
      <c r="C28" s="12" t="s">
        <v>63</v>
      </c>
      <c r="E28" s="7">
        <v>5</v>
      </c>
      <c r="F28" s="7">
        <v>8</v>
      </c>
      <c r="G28" s="7">
        <v>0</v>
      </c>
      <c r="H28" s="10">
        <v>4</v>
      </c>
      <c r="I28" s="9">
        <f t="shared" si="0"/>
        <v>17</v>
      </c>
      <c r="J28">
        <f t="shared" si="1"/>
        <v>9.4444444444444442E-2</v>
      </c>
    </row>
    <row r="29" spans="1:10" ht="15.75" thickBot="1">
      <c r="A29" s="69"/>
      <c r="B29" s="11">
        <v>6</v>
      </c>
      <c r="C29" s="32" t="s">
        <v>97</v>
      </c>
      <c r="D29" s="6"/>
      <c r="E29" s="7">
        <v>0</v>
      </c>
      <c r="F29" s="7">
        <v>0</v>
      </c>
      <c r="G29" s="7">
        <v>5</v>
      </c>
      <c r="H29" s="10">
        <v>0</v>
      </c>
      <c r="I29" s="9">
        <f t="shared" si="0"/>
        <v>5</v>
      </c>
      <c r="J29">
        <f t="shared" si="1"/>
        <v>2.7777777777777776E-2</v>
      </c>
    </row>
    <row r="30" spans="1:10" ht="15.75" thickBot="1">
      <c r="B30" s="11">
        <v>1009</v>
      </c>
      <c r="C30" s="32" t="s">
        <v>109</v>
      </c>
      <c r="D30" s="6"/>
      <c r="E30" s="7">
        <v>0</v>
      </c>
      <c r="F30" s="7">
        <v>0</v>
      </c>
      <c r="G30" s="7">
        <v>4</v>
      </c>
      <c r="H30" s="10">
        <v>0</v>
      </c>
      <c r="I30" s="9">
        <f t="shared" si="0"/>
        <v>4</v>
      </c>
      <c r="J30">
        <f t="shared" si="1"/>
        <v>2.2222222222222223E-2</v>
      </c>
    </row>
    <row r="31" spans="1:10" ht="15.75" thickBot="1">
      <c r="B31" s="11">
        <v>100</v>
      </c>
      <c r="C31" s="12" t="s">
        <v>37</v>
      </c>
      <c r="D31" s="6"/>
      <c r="E31" s="7">
        <v>0</v>
      </c>
      <c r="F31" s="7">
        <v>0</v>
      </c>
      <c r="G31" s="7">
        <v>0</v>
      </c>
      <c r="H31" s="10">
        <v>0</v>
      </c>
      <c r="I31" s="9">
        <f t="shared" si="0"/>
        <v>0</v>
      </c>
      <c r="J31">
        <f t="shared" si="1"/>
        <v>0</v>
      </c>
    </row>
    <row r="32" spans="1:10" ht="15.75" thickBot="1">
      <c r="B32" s="11">
        <v>32</v>
      </c>
      <c r="C32" s="12" t="s">
        <v>92</v>
      </c>
      <c r="D32" s="6"/>
      <c r="E32" s="7">
        <v>0</v>
      </c>
      <c r="F32" s="7">
        <v>0</v>
      </c>
      <c r="G32" s="7">
        <v>0</v>
      </c>
      <c r="H32" s="10">
        <v>0</v>
      </c>
      <c r="I32" s="9">
        <f t="shared" si="0"/>
        <v>0</v>
      </c>
      <c r="J32">
        <f t="shared" si="1"/>
        <v>0</v>
      </c>
    </row>
    <row r="33" spans="2:10" ht="15.75" thickBot="1">
      <c r="B33" s="11">
        <v>889</v>
      </c>
      <c r="C33" s="32" t="s">
        <v>96</v>
      </c>
      <c r="D33" s="6"/>
      <c r="E33" s="7">
        <v>0</v>
      </c>
      <c r="F33" s="7">
        <v>0</v>
      </c>
      <c r="G33" s="7">
        <v>0</v>
      </c>
      <c r="H33" s="10">
        <v>0</v>
      </c>
      <c r="I33" s="9">
        <f t="shared" si="0"/>
        <v>0</v>
      </c>
      <c r="J33">
        <f t="shared" si="1"/>
        <v>0</v>
      </c>
    </row>
    <row r="34" spans="2:10" ht="15.75" thickBot="1">
      <c r="B34" s="11">
        <v>555</v>
      </c>
      <c r="C34" s="12" t="s">
        <v>104</v>
      </c>
      <c r="D34" s="6"/>
      <c r="E34" s="7">
        <v>0</v>
      </c>
      <c r="F34" s="7">
        <v>0</v>
      </c>
      <c r="G34" s="7">
        <v>0</v>
      </c>
      <c r="H34" s="10">
        <v>0</v>
      </c>
      <c r="I34" s="9">
        <f t="shared" ref="I34:I51" si="2">SUM(LARGE(E34:H34,1)+LARGE(E34:H34,2)+LARGE(E34:H34,3))</f>
        <v>0</v>
      </c>
      <c r="J34">
        <f t="shared" si="1"/>
        <v>0</v>
      </c>
    </row>
    <row r="35" spans="2:10" ht="15.75" thickBot="1">
      <c r="B35" s="11">
        <v>165</v>
      </c>
      <c r="C35" s="12" t="s">
        <v>57</v>
      </c>
      <c r="D35" s="6"/>
      <c r="E35" s="7">
        <v>0</v>
      </c>
      <c r="F35" s="7">
        <v>0</v>
      </c>
      <c r="G35" s="7">
        <v>0</v>
      </c>
      <c r="H35" s="10">
        <v>0</v>
      </c>
      <c r="I35" s="9">
        <f t="shared" si="2"/>
        <v>0</v>
      </c>
      <c r="J35">
        <f t="shared" si="1"/>
        <v>0</v>
      </c>
    </row>
    <row r="36" spans="2:10" ht="15.75" thickBot="1">
      <c r="B36" s="11">
        <v>95</v>
      </c>
      <c r="C36" s="32" t="s">
        <v>55</v>
      </c>
      <c r="D36" s="6"/>
      <c r="E36" s="7">
        <v>0</v>
      </c>
      <c r="F36" s="7">
        <v>0</v>
      </c>
      <c r="G36" s="7">
        <v>0</v>
      </c>
      <c r="H36" s="10">
        <v>0</v>
      </c>
      <c r="I36" s="9">
        <f t="shared" si="2"/>
        <v>0</v>
      </c>
    </row>
    <row r="37" spans="2:10" ht="15.75" thickBot="1">
      <c r="B37" s="11">
        <v>47</v>
      </c>
      <c r="C37" s="12" t="s">
        <v>93</v>
      </c>
      <c r="D37" s="6"/>
      <c r="E37" s="7">
        <v>0</v>
      </c>
      <c r="F37" s="7">
        <v>0</v>
      </c>
      <c r="G37" s="7">
        <v>0</v>
      </c>
      <c r="H37" s="10">
        <v>0</v>
      </c>
      <c r="I37" s="9">
        <f t="shared" si="2"/>
        <v>0</v>
      </c>
    </row>
    <row r="38" spans="2:10" ht="15.75" thickBot="1">
      <c r="B38" s="11">
        <v>333</v>
      </c>
      <c r="C38" s="32" t="s">
        <v>95</v>
      </c>
      <c r="D38" s="6"/>
      <c r="E38" s="7">
        <v>0</v>
      </c>
      <c r="F38" s="7">
        <v>0</v>
      </c>
      <c r="G38" s="7">
        <v>0</v>
      </c>
      <c r="H38" s="10">
        <v>0</v>
      </c>
      <c r="I38" s="9">
        <f t="shared" si="2"/>
        <v>0</v>
      </c>
    </row>
    <row r="39" spans="2:10" ht="15.75" thickBot="1">
      <c r="B39" s="11">
        <v>691</v>
      </c>
      <c r="C39" s="32" t="s">
        <v>86</v>
      </c>
      <c r="D39" s="6"/>
      <c r="E39" s="7">
        <v>0</v>
      </c>
      <c r="F39" s="7">
        <v>0</v>
      </c>
      <c r="G39" s="7">
        <v>0</v>
      </c>
      <c r="H39" s="10">
        <v>0</v>
      </c>
      <c r="I39" s="9">
        <f t="shared" si="2"/>
        <v>0</v>
      </c>
    </row>
    <row r="40" spans="2:10" ht="15.75" thickBot="1">
      <c r="B40" s="11">
        <v>34</v>
      </c>
      <c r="C40" s="32" t="s">
        <v>32</v>
      </c>
      <c r="E40" s="7">
        <v>0</v>
      </c>
      <c r="F40" s="7">
        <v>0</v>
      </c>
      <c r="G40" s="7">
        <v>0</v>
      </c>
      <c r="H40" s="10">
        <v>0</v>
      </c>
      <c r="I40" s="9">
        <f t="shared" si="2"/>
        <v>0</v>
      </c>
    </row>
    <row r="41" spans="2:10" ht="15.75" thickBot="1">
      <c r="B41" s="11">
        <v>137</v>
      </c>
      <c r="C41" s="32" t="s">
        <v>102</v>
      </c>
      <c r="D41" s="34"/>
      <c r="E41" s="7">
        <v>0</v>
      </c>
      <c r="F41" s="7">
        <v>0</v>
      </c>
      <c r="G41" s="7">
        <v>0</v>
      </c>
      <c r="H41" s="10">
        <v>0</v>
      </c>
      <c r="I41" s="9">
        <f t="shared" si="2"/>
        <v>0</v>
      </c>
    </row>
    <row r="42" spans="2:10" ht="15.75" thickBot="1">
      <c r="B42" s="11">
        <v>904</v>
      </c>
      <c r="C42" s="32" t="s">
        <v>101</v>
      </c>
      <c r="E42" s="7">
        <v>0</v>
      </c>
      <c r="F42" s="7">
        <v>0</v>
      </c>
      <c r="G42" s="7">
        <v>0</v>
      </c>
      <c r="H42" s="10">
        <v>0</v>
      </c>
      <c r="I42" s="9">
        <f t="shared" si="2"/>
        <v>0</v>
      </c>
    </row>
    <row r="43" spans="2:10" ht="15.75" thickBot="1">
      <c r="B43" s="11">
        <v>123</v>
      </c>
      <c r="C43" s="32" t="s">
        <v>98</v>
      </c>
      <c r="E43" s="7">
        <v>0</v>
      </c>
      <c r="F43" s="7">
        <v>0</v>
      </c>
      <c r="G43" s="7">
        <v>0</v>
      </c>
      <c r="H43" s="10">
        <v>0</v>
      </c>
      <c r="I43" s="9">
        <f t="shared" si="2"/>
        <v>0</v>
      </c>
    </row>
    <row r="44" spans="2:10" ht="15.75" thickBot="1">
      <c r="B44" s="11">
        <v>1</v>
      </c>
      <c r="C44" s="12" t="s">
        <v>56</v>
      </c>
      <c r="E44" s="7">
        <v>0</v>
      </c>
      <c r="F44" s="7">
        <v>0</v>
      </c>
      <c r="G44" s="7">
        <v>0</v>
      </c>
      <c r="H44" s="10">
        <v>0</v>
      </c>
      <c r="I44" s="9">
        <f t="shared" si="2"/>
        <v>0</v>
      </c>
    </row>
    <row r="45" spans="2:10" ht="15.75" thickBot="1">
      <c r="B45" s="11">
        <v>238</v>
      </c>
      <c r="C45" s="12" t="s">
        <v>44</v>
      </c>
      <c r="E45" s="7">
        <v>0</v>
      </c>
      <c r="F45" s="7">
        <v>0</v>
      </c>
      <c r="G45" s="7">
        <v>0</v>
      </c>
      <c r="H45" s="10">
        <v>0</v>
      </c>
      <c r="I45" s="9">
        <f t="shared" si="2"/>
        <v>0</v>
      </c>
    </row>
    <row r="46" spans="2:10" ht="15.75" thickBot="1">
      <c r="B46" s="11">
        <v>1005</v>
      </c>
      <c r="C46" s="12" t="s">
        <v>94</v>
      </c>
      <c r="E46" s="7">
        <v>0</v>
      </c>
      <c r="F46" s="7">
        <v>0</v>
      </c>
      <c r="G46" s="7">
        <v>0</v>
      </c>
      <c r="H46" s="10">
        <v>0</v>
      </c>
      <c r="I46" s="9">
        <f t="shared" si="2"/>
        <v>0</v>
      </c>
    </row>
    <row r="47" spans="2:10" ht="15.75" thickBot="1">
      <c r="B47" s="11">
        <v>99</v>
      </c>
      <c r="C47" s="32" t="s">
        <v>87</v>
      </c>
      <c r="E47" s="7">
        <v>0</v>
      </c>
      <c r="F47" s="7">
        <v>0</v>
      </c>
      <c r="G47" s="7">
        <v>0</v>
      </c>
      <c r="H47" s="10">
        <v>0</v>
      </c>
      <c r="I47" s="9">
        <f t="shared" si="2"/>
        <v>0</v>
      </c>
    </row>
    <row r="48" spans="2:10" ht="15.75" thickBot="1">
      <c r="B48" s="11">
        <v>444</v>
      </c>
      <c r="C48" s="12" t="s">
        <v>45</v>
      </c>
      <c r="E48" s="7">
        <v>0</v>
      </c>
      <c r="F48" s="7">
        <v>0</v>
      </c>
      <c r="G48" s="7">
        <v>0</v>
      </c>
      <c r="H48" s="10">
        <v>0</v>
      </c>
      <c r="I48" s="9">
        <f t="shared" si="2"/>
        <v>0</v>
      </c>
    </row>
    <row r="49" spans="2:9" ht="15.75" thickBot="1">
      <c r="B49" s="11">
        <v>1004</v>
      </c>
      <c r="C49" s="32" t="s">
        <v>88</v>
      </c>
      <c r="E49" s="7">
        <v>0</v>
      </c>
      <c r="F49" s="7">
        <v>0</v>
      </c>
      <c r="G49" s="7">
        <v>0</v>
      </c>
      <c r="H49" s="10">
        <v>0</v>
      </c>
      <c r="I49" s="9">
        <f t="shared" si="2"/>
        <v>0</v>
      </c>
    </row>
    <row r="50" spans="2:9" ht="15.75" thickBot="1">
      <c r="B50" s="11">
        <v>907</v>
      </c>
      <c r="C50" s="32" t="s">
        <v>91</v>
      </c>
      <c r="E50" s="7">
        <v>0</v>
      </c>
      <c r="F50" s="7">
        <v>0</v>
      </c>
      <c r="G50" s="7">
        <v>0</v>
      </c>
      <c r="H50" s="10">
        <v>0</v>
      </c>
      <c r="I50" s="9">
        <f t="shared" si="2"/>
        <v>0</v>
      </c>
    </row>
    <row r="51" spans="2:9" ht="15.75" thickBot="1">
      <c r="B51" s="11">
        <v>908</v>
      </c>
      <c r="C51" s="32" t="s">
        <v>90</v>
      </c>
      <c r="E51" s="7">
        <v>0</v>
      </c>
      <c r="F51" s="7">
        <v>0</v>
      </c>
      <c r="G51" s="7">
        <v>0</v>
      </c>
      <c r="H51" s="10">
        <v>0</v>
      </c>
      <c r="I51" s="9">
        <f t="shared" si="2"/>
        <v>0</v>
      </c>
    </row>
    <row r="52" spans="2:9">
      <c r="E52" s="6">
        <f>COUNTIF(E2:E51,"&gt;0")</f>
        <v>19</v>
      </c>
      <c r="F52" s="6">
        <f t="shared" ref="F52:H52" si="3">COUNTIF(F2:F51,"&gt;0")</f>
        <v>21</v>
      </c>
      <c r="G52" s="6">
        <f t="shared" si="3"/>
        <v>21</v>
      </c>
      <c r="H52" s="6">
        <f t="shared" si="3"/>
        <v>21</v>
      </c>
    </row>
  </sheetData>
  <sortState ref="B2:I51">
    <sortCondition descending="1" ref="I2:I51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54"/>
  <sheetViews>
    <sheetView workbookViewId="0">
      <selection activeCell="B2" sqref="B2:F51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6" ht="117" customHeight="1">
      <c r="A1" s="1"/>
      <c r="B1" s="2" t="s">
        <v>1</v>
      </c>
      <c r="C1" s="2" t="s">
        <v>0</v>
      </c>
      <c r="D1" s="1"/>
      <c r="E1" s="3">
        <v>43437</v>
      </c>
      <c r="F1" s="3" t="s">
        <v>113</v>
      </c>
    </row>
    <row r="2" spans="1:6" ht="15" customHeight="1">
      <c r="A2" s="69" t="s">
        <v>27</v>
      </c>
      <c r="B2" s="18">
        <v>817</v>
      </c>
      <c r="C2" s="19" t="s">
        <v>52</v>
      </c>
      <c r="D2" s="16"/>
      <c r="E2" s="7">
        <v>29</v>
      </c>
      <c r="F2" s="7">
        <v>1</v>
      </c>
    </row>
    <row r="3" spans="1:6">
      <c r="A3" s="69"/>
      <c r="B3" s="11">
        <v>117</v>
      </c>
      <c r="C3" s="12" t="s">
        <v>51</v>
      </c>
      <c r="D3" s="6"/>
      <c r="E3" s="7">
        <v>42</v>
      </c>
      <c r="F3" s="7">
        <v>2</v>
      </c>
    </row>
    <row r="4" spans="1:6">
      <c r="A4" s="69"/>
      <c r="B4" s="11">
        <v>58</v>
      </c>
      <c r="C4" s="12" t="s">
        <v>77</v>
      </c>
      <c r="D4" s="6"/>
      <c r="E4" s="7">
        <v>36</v>
      </c>
      <c r="F4" s="7">
        <v>3</v>
      </c>
    </row>
    <row r="5" spans="1:6">
      <c r="A5" s="69"/>
      <c r="B5" s="11">
        <v>211</v>
      </c>
      <c r="C5" s="12" t="s">
        <v>48</v>
      </c>
      <c r="D5" s="34"/>
      <c r="E5" s="7">
        <v>18</v>
      </c>
      <c r="F5" s="7">
        <v>4</v>
      </c>
    </row>
    <row r="6" spans="1:6" ht="15.75" thickBot="1">
      <c r="A6" s="69"/>
      <c r="B6" s="11">
        <v>107</v>
      </c>
      <c r="C6" s="12" t="s">
        <v>49</v>
      </c>
      <c r="D6" s="6"/>
      <c r="E6" s="7">
        <v>31</v>
      </c>
      <c r="F6" s="7">
        <v>5</v>
      </c>
    </row>
    <row r="7" spans="1:6">
      <c r="A7" s="69"/>
      <c r="B7" s="27">
        <v>13</v>
      </c>
      <c r="C7" s="31" t="s">
        <v>2</v>
      </c>
      <c r="D7" s="34"/>
      <c r="E7" s="7">
        <v>32</v>
      </c>
      <c r="F7" s="7">
        <v>6</v>
      </c>
    </row>
    <row r="8" spans="1:6">
      <c r="A8" s="69"/>
      <c r="B8" s="28">
        <v>212</v>
      </c>
      <c r="C8" s="29" t="s">
        <v>58</v>
      </c>
      <c r="D8" s="6"/>
      <c r="E8" s="7">
        <v>11</v>
      </c>
      <c r="F8" s="7">
        <v>7</v>
      </c>
    </row>
    <row r="9" spans="1:6">
      <c r="A9" s="69"/>
      <c r="B9" s="28">
        <v>154</v>
      </c>
      <c r="C9" s="35" t="s">
        <v>85</v>
      </c>
      <c r="D9" s="6"/>
      <c r="E9" s="7">
        <v>0</v>
      </c>
      <c r="F9" s="7">
        <v>8</v>
      </c>
    </row>
    <row r="10" spans="1:6">
      <c r="A10" s="69"/>
      <c r="B10" s="28">
        <v>413</v>
      </c>
      <c r="C10" s="33" t="s">
        <v>46</v>
      </c>
      <c r="D10" s="34"/>
      <c r="E10" s="8">
        <v>45</v>
      </c>
      <c r="F10" s="7"/>
    </row>
    <row r="11" spans="1:6">
      <c r="A11" s="69"/>
      <c r="B11" s="28">
        <v>338</v>
      </c>
      <c r="C11" s="29" t="s">
        <v>99</v>
      </c>
      <c r="D11" s="6"/>
      <c r="E11" s="7">
        <v>29</v>
      </c>
      <c r="F11" s="7"/>
    </row>
    <row r="12" spans="1:6">
      <c r="A12" s="69"/>
      <c r="B12" s="28">
        <v>109</v>
      </c>
      <c r="C12" s="29" t="s">
        <v>106</v>
      </c>
      <c r="D12" s="6"/>
      <c r="E12" s="7">
        <v>21</v>
      </c>
      <c r="F12" s="7"/>
    </row>
    <row r="13" spans="1:6">
      <c r="A13" s="69"/>
      <c r="B13" s="28">
        <v>197</v>
      </c>
      <c r="C13" s="33" t="s">
        <v>41</v>
      </c>
      <c r="D13" s="6"/>
      <c r="E13" s="7">
        <v>20</v>
      </c>
      <c r="F13" s="7"/>
    </row>
    <row r="14" spans="1:6">
      <c r="A14" s="69"/>
      <c r="B14" s="28">
        <v>81</v>
      </c>
      <c r="C14" s="33" t="s">
        <v>89</v>
      </c>
      <c r="D14" s="6"/>
      <c r="E14" s="7">
        <v>16</v>
      </c>
      <c r="F14" s="7"/>
    </row>
    <row r="15" spans="1:6">
      <c r="A15" s="69"/>
      <c r="B15" s="28">
        <v>73</v>
      </c>
      <c r="C15" s="29" t="s">
        <v>34</v>
      </c>
      <c r="D15" s="6"/>
      <c r="E15" s="7">
        <v>15</v>
      </c>
      <c r="F15" s="7"/>
    </row>
    <row r="16" spans="1:6">
      <c r="A16" s="69"/>
      <c r="B16" s="28">
        <v>297</v>
      </c>
      <c r="C16" s="33" t="s">
        <v>63</v>
      </c>
      <c r="D16" s="6"/>
      <c r="E16" s="7">
        <v>10</v>
      </c>
      <c r="F16" s="7"/>
    </row>
    <row r="17" spans="1:6">
      <c r="A17" s="69"/>
      <c r="B17" s="28">
        <v>226</v>
      </c>
      <c r="C17" s="35" t="s">
        <v>69</v>
      </c>
      <c r="D17" s="6"/>
      <c r="E17" s="7">
        <v>9</v>
      </c>
      <c r="F17" s="7"/>
    </row>
    <row r="18" spans="1:6">
      <c r="A18" s="69"/>
      <c r="B18" s="11">
        <v>559</v>
      </c>
      <c r="C18" s="12" t="s">
        <v>76</v>
      </c>
      <c r="D18" s="42"/>
      <c r="E18" s="7">
        <v>8</v>
      </c>
      <c r="F18" s="7"/>
    </row>
    <row r="19" spans="1:6">
      <c r="A19" s="69"/>
      <c r="B19" s="11">
        <v>95</v>
      </c>
      <c r="C19" s="32" t="s">
        <v>55</v>
      </c>
      <c r="D19" s="43"/>
      <c r="E19" s="7">
        <v>8</v>
      </c>
      <c r="F19" s="7"/>
    </row>
    <row r="20" spans="1:6">
      <c r="A20" s="69"/>
      <c r="B20" s="11">
        <v>96</v>
      </c>
      <c r="C20" s="32" t="s">
        <v>107</v>
      </c>
      <c r="D20" s="6"/>
      <c r="E20" s="7">
        <v>6</v>
      </c>
      <c r="F20" s="7"/>
    </row>
    <row r="21" spans="1:6">
      <c r="A21" s="69"/>
      <c r="B21" s="11">
        <v>276</v>
      </c>
      <c r="C21" s="41" t="s">
        <v>36</v>
      </c>
      <c r="D21" s="6"/>
      <c r="E21" s="7">
        <v>5</v>
      </c>
      <c r="F21" s="7"/>
    </row>
    <row r="22" spans="1:6">
      <c r="A22" s="69"/>
      <c r="B22" s="11">
        <v>121</v>
      </c>
      <c r="C22" s="37" t="s">
        <v>103</v>
      </c>
      <c r="D22" s="34"/>
      <c r="E22" s="7">
        <v>0</v>
      </c>
      <c r="F22" s="7"/>
    </row>
    <row r="23" spans="1:6">
      <c r="A23" s="69"/>
      <c r="B23" s="11">
        <v>811</v>
      </c>
      <c r="C23" s="12" t="s">
        <v>38</v>
      </c>
      <c r="D23" s="6"/>
      <c r="E23" s="7">
        <v>0</v>
      </c>
      <c r="F23" s="7"/>
    </row>
    <row r="24" spans="1:6">
      <c r="A24" s="69"/>
      <c r="B24" s="11">
        <v>139</v>
      </c>
      <c r="C24" s="12" t="s">
        <v>28</v>
      </c>
      <c r="D24" s="6"/>
      <c r="E24" s="7">
        <v>0</v>
      </c>
      <c r="F24" s="7"/>
    </row>
    <row r="25" spans="1:6">
      <c r="A25" s="69"/>
      <c r="B25" s="11">
        <v>118</v>
      </c>
      <c r="C25" s="12" t="s">
        <v>39</v>
      </c>
      <c r="D25" s="6"/>
      <c r="E25" s="7">
        <v>0</v>
      </c>
      <c r="F25" s="7"/>
    </row>
    <row r="26" spans="1:6">
      <c r="A26" s="69"/>
      <c r="B26" s="11">
        <v>362</v>
      </c>
      <c r="C26" s="32" t="s">
        <v>33</v>
      </c>
      <c r="D26" s="6"/>
      <c r="E26" s="7">
        <v>0</v>
      </c>
      <c r="F26" s="7"/>
    </row>
    <row r="27" spans="1:6">
      <c r="A27" s="69"/>
      <c r="B27" s="11">
        <v>150</v>
      </c>
      <c r="C27" s="12" t="s">
        <v>53</v>
      </c>
      <c r="D27" s="6"/>
      <c r="E27" s="7">
        <v>0</v>
      </c>
      <c r="F27" s="7"/>
    </row>
    <row r="28" spans="1:6">
      <c r="A28" s="69"/>
      <c r="B28" s="11">
        <v>347</v>
      </c>
      <c r="C28" s="32" t="s">
        <v>30</v>
      </c>
      <c r="D28" s="6"/>
      <c r="E28" s="7">
        <v>0</v>
      </c>
      <c r="F28" s="7"/>
    </row>
    <row r="29" spans="1:6">
      <c r="A29" s="69"/>
      <c r="B29" s="11">
        <v>515</v>
      </c>
      <c r="C29" s="32" t="s">
        <v>40</v>
      </c>
      <c r="D29" s="6"/>
      <c r="E29" s="7">
        <v>0</v>
      </c>
      <c r="F29" s="7"/>
    </row>
    <row r="30" spans="1:6">
      <c r="B30" s="11">
        <v>6</v>
      </c>
      <c r="C30" s="32" t="s">
        <v>97</v>
      </c>
      <c r="D30" s="6"/>
      <c r="E30" s="7">
        <v>0</v>
      </c>
      <c r="F30" s="7"/>
    </row>
    <row r="31" spans="1:6">
      <c r="B31" s="11">
        <v>1009</v>
      </c>
      <c r="C31" s="32" t="s">
        <v>109</v>
      </c>
      <c r="D31" s="42"/>
      <c r="E31" s="7">
        <v>0</v>
      </c>
      <c r="F31" s="7"/>
    </row>
    <row r="32" spans="1:6">
      <c r="B32" s="11">
        <v>100</v>
      </c>
      <c r="C32" s="12" t="s">
        <v>37</v>
      </c>
      <c r="D32" s="6"/>
      <c r="E32" s="7">
        <v>0</v>
      </c>
      <c r="F32" s="7"/>
    </row>
    <row r="33" spans="2:8">
      <c r="B33" s="11">
        <v>32</v>
      </c>
      <c r="C33" s="12" t="s">
        <v>92</v>
      </c>
      <c r="D33" s="6"/>
      <c r="E33" s="7">
        <v>0</v>
      </c>
      <c r="F33" s="7"/>
    </row>
    <row r="34" spans="2:8">
      <c r="B34" s="11">
        <v>889</v>
      </c>
      <c r="C34" s="32" t="s">
        <v>96</v>
      </c>
      <c r="D34" s="6"/>
      <c r="E34" s="7">
        <v>0</v>
      </c>
      <c r="F34" s="7"/>
    </row>
    <row r="35" spans="2:8">
      <c r="B35" s="11">
        <v>555</v>
      </c>
      <c r="C35" s="12" t="s">
        <v>104</v>
      </c>
      <c r="E35" s="7">
        <v>0</v>
      </c>
      <c r="F35" s="7"/>
      <c r="G35" s="6"/>
      <c r="H35" s="6"/>
    </row>
    <row r="36" spans="2:8">
      <c r="B36" s="11">
        <v>165</v>
      </c>
      <c r="C36" s="12" t="s">
        <v>57</v>
      </c>
      <c r="E36" s="7">
        <v>0</v>
      </c>
      <c r="F36" s="7"/>
    </row>
    <row r="37" spans="2:8">
      <c r="B37" s="11">
        <v>47</v>
      </c>
      <c r="C37" s="12" t="s">
        <v>93</v>
      </c>
      <c r="E37" s="7">
        <v>0</v>
      </c>
      <c r="F37" s="7"/>
    </row>
    <row r="38" spans="2:8">
      <c r="B38" s="11">
        <v>333</v>
      </c>
      <c r="C38" s="32" t="s">
        <v>95</v>
      </c>
      <c r="D38" s="43"/>
      <c r="E38" s="7">
        <v>0</v>
      </c>
      <c r="F38" s="7"/>
    </row>
    <row r="39" spans="2:8">
      <c r="B39" s="11">
        <v>691</v>
      </c>
      <c r="C39" s="32" t="s">
        <v>86</v>
      </c>
      <c r="E39" s="7">
        <v>0</v>
      </c>
      <c r="F39" s="7"/>
    </row>
    <row r="40" spans="2:8">
      <c r="B40" s="11">
        <v>34</v>
      </c>
      <c r="C40" s="32" t="s">
        <v>32</v>
      </c>
      <c r="E40" s="7">
        <v>0</v>
      </c>
      <c r="F40" s="7"/>
    </row>
    <row r="41" spans="2:8">
      <c r="B41" s="11">
        <v>137</v>
      </c>
      <c r="C41" s="32" t="s">
        <v>102</v>
      </c>
      <c r="E41" s="7">
        <v>0</v>
      </c>
      <c r="F41" s="7"/>
    </row>
    <row r="42" spans="2:8">
      <c r="B42" s="11">
        <v>904</v>
      </c>
      <c r="C42" s="32" t="s">
        <v>101</v>
      </c>
      <c r="E42" s="7">
        <v>0</v>
      </c>
      <c r="F42" s="7"/>
    </row>
    <row r="43" spans="2:8">
      <c r="B43" s="11">
        <v>123</v>
      </c>
      <c r="C43" s="32" t="s">
        <v>98</v>
      </c>
      <c r="E43" s="7">
        <v>0</v>
      </c>
      <c r="F43" s="7"/>
    </row>
    <row r="44" spans="2:8">
      <c r="B44" s="11">
        <v>1</v>
      </c>
      <c r="C44" s="12" t="s">
        <v>56</v>
      </c>
      <c r="E44" s="7">
        <v>0</v>
      </c>
      <c r="F44" s="7"/>
    </row>
    <row r="45" spans="2:8">
      <c r="B45" s="11">
        <v>238</v>
      </c>
      <c r="C45" s="12" t="s">
        <v>44</v>
      </c>
      <c r="E45" s="7">
        <v>0</v>
      </c>
      <c r="F45" s="7"/>
    </row>
    <row r="46" spans="2:8">
      <c r="B46" s="11">
        <v>1005</v>
      </c>
      <c r="C46" s="12" t="s">
        <v>94</v>
      </c>
      <c r="E46" s="7">
        <v>0</v>
      </c>
      <c r="F46" s="7"/>
    </row>
    <row r="47" spans="2:8">
      <c r="B47" s="11">
        <v>99</v>
      </c>
      <c r="C47" s="32" t="s">
        <v>87</v>
      </c>
      <c r="E47" s="7">
        <v>0</v>
      </c>
      <c r="F47" s="7"/>
    </row>
    <row r="48" spans="2:8">
      <c r="B48" s="11">
        <v>444</v>
      </c>
      <c r="C48" s="12" t="s">
        <v>45</v>
      </c>
      <c r="E48" s="7">
        <v>0</v>
      </c>
      <c r="F48" s="7"/>
    </row>
    <row r="49" spans="2:6">
      <c r="B49" s="11">
        <v>1004</v>
      </c>
      <c r="C49" s="32" t="s">
        <v>88</v>
      </c>
      <c r="E49" s="7">
        <v>0</v>
      </c>
      <c r="F49" s="7"/>
    </row>
    <row r="50" spans="2:6">
      <c r="B50" s="11">
        <v>907</v>
      </c>
      <c r="C50" s="32" t="s">
        <v>91</v>
      </c>
      <c r="E50" s="7">
        <v>0</v>
      </c>
      <c r="F50" s="7"/>
    </row>
    <row r="51" spans="2:6">
      <c r="B51" s="11">
        <v>908</v>
      </c>
      <c r="C51" s="32" t="s">
        <v>90</v>
      </c>
      <c r="E51" s="7">
        <v>0</v>
      </c>
      <c r="F51" s="7"/>
    </row>
    <row r="52" spans="2:6">
      <c r="E52" s="7"/>
      <c r="F52" s="7"/>
    </row>
    <row r="54" spans="2:6">
      <c r="E54" s="6">
        <f>COUNTIF(E2:E52,"&gt;0")</f>
        <v>19</v>
      </c>
    </row>
  </sheetData>
  <sortState ref="B2:F51">
    <sortCondition ref="F2:F51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50"/>
  <sheetViews>
    <sheetView workbookViewId="0">
      <selection activeCell="BF16" sqref="BF16"/>
    </sheetView>
  </sheetViews>
  <sheetFormatPr defaultRowHeight="15"/>
  <cols>
    <col min="3" max="3" width="20" customWidth="1"/>
    <col min="4" max="4" width="2.85546875" customWidth="1"/>
    <col min="5" max="47" width="9.140625" hidden="1" customWidth="1"/>
    <col min="48" max="52" width="9.140625" customWidth="1"/>
  </cols>
  <sheetData>
    <row r="1" spans="1:55" ht="54" thickBot="1">
      <c r="A1" s="1"/>
      <c r="B1" s="2" t="s">
        <v>1</v>
      </c>
      <c r="C1" s="2" t="s">
        <v>0</v>
      </c>
      <c r="D1" s="1"/>
      <c r="E1" s="3">
        <v>43108</v>
      </c>
      <c r="F1" s="3">
        <v>43115</v>
      </c>
      <c r="G1" s="3">
        <v>43122</v>
      </c>
      <c r="H1" s="4">
        <v>43129</v>
      </c>
      <c r="I1" s="3">
        <v>43136</v>
      </c>
      <c r="J1" s="3">
        <v>43143</v>
      </c>
      <c r="K1" s="3">
        <v>43150</v>
      </c>
      <c r="L1" s="20">
        <v>43157</v>
      </c>
      <c r="M1" s="3">
        <v>43164</v>
      </c>
      <c r="N1" s="3">
        <v>43171</v>
      </c>
      <c r="O1" s="3">
        <v>43178</v>
      </c>
      <c r="P1" s="4">
        <v>43185</v>
      </c>
      <c r="Q1" s="3">
        <v>43192</v>
      </c>
      <c r="R1" s="3">
        <v>43199</v>
      </c>
      <c r="S1" s="3">
        <v>43206</v>
      </c>
      <c r="T1" s="62">
        <v>43214</v>
      </c>
      <c r="U1" s="4">
        <v>43220</v>
      </c>
      <c r="V1" s="3">
        <v>43227</v>
      </c>
      <c r="W1" s="3">
        <v>43234</v>
      </c>
      <c r="X1" s="20">
        <v>43241</v>
      </c>
      <c r="Y1" s="21">
        <v>43248</v>
      </c>
      <c r="Z1" s="3">
        <v>43255</v>
      </c>
      <c r="AA1" s="3">
        <v>43262</v>
      </c>
      <c r="AB1" s="3">
        <v>43269</v>
      </c>
      <c r="AC1" s="4">
        <v>43276</v>
      </c>
      <c r="AD1" s="3">
        <v>43283</v>
      </c>
      <c r="AE1" s="3">
        <v>43290</v>
      </c>
      <c r="AF1" s="3">
        <v>43297</v>
      </c>
      <c r="AG1" s="3">
        <v>43304</v>
      </c>
      <c r="AH1" s="4">
        <v>43311</v>
      </c>
      <c r="AI1" s="3">
        <v>43318</v>
      </c>
      <c r="AJ1" s="3">
        <v>43325</v>
      </c>
      <c r="AK1" s="20">
        <v>43332</v>
      </c>
      <c r="AL1" s="21">
        <v>43339</v>
      </c>
      <c r="AM1" s="3">
        <v>43346</v>
      </c>
      <c r="AN1" s="3">
        <v>43353</v>
      </c>
      <c r="AO1" s="3">
        <v>43360</v>
      </c>
      <c r="AP1" s="4">
        <v>43367</v>
      </c>
      <c r="AQ1" s="3">
        <v>43374</v>
      </c>
      <c r="AR1" s="3">
        <v>43381</v>
      </c>
      <c r="AS1" s="3">
        <v>43388</v>
      </c>
      <c r="AT1" s="20">
        <v>43395</v>
      </c>
      <c r="AU1" s="21">
        <v>43402</v>
      </c>
      <c r="AV1" s="3">
        <v>43409</v>
      </c>
      <c r="AW1" s="3">
        <v>43416</v>
      </c>
      <c r="AX1" s="3">
        <v>43423</v>
      </c>
      <c r="AY1" s="4">
        <v>43430</v>
      </c>
      <c r="AZ1" s="3">
        <v>43437</v>
      </c>
      <c r="BA1" s="5"/>
    </row>
    <row r="2" spans="1:55" ht="15.75" thickBot="1">
      <c r="A2" s="69" t="s">
        <v>27</v>
      </c>
      <c r="B2" s="18">
        <v>150</v>
      </c>
      <c r="C2" s="19" t="s">
        <v>53</v>
      </c>
      <c r="D2" s="17"/>
      <c r="E2" s="7">
        <v>4</v>
      </c>
      <c r="F2" s="7">
        <v>13</v>
      </c>
      <c r="G2" s="7">
        <v>5</v>
      </c>
      <c r="H2" s="10">
        <v>4</v>
      </c>
      <c r="I2" s="7">
        <v>16</v>
      </c>
      <c r="J2" s="7">
        <v>9</v>
      </c>
      <c r="K2" s="7">
        <v>17</v>
      </c>
      <c r="L2" s="10">
        <v>11</v>
      </c>
      <c r="M2" s="7">
        <v>6</v>
      </c>
      <c r="N2" s="7">
        <v>19</v>
      </c>
      <c r="O2" s="7">
        <v>17</v>
      </c>
      <c r="P2" s="10">
        <v>13</v>
      </c>
      <c r="Q2" s="23">
        <v>0</v>
      </c>
      <c r="R2" s="51">
        <v>16</v>
      </c>
      <c r="S2" s="51">
        <v>14</v>
      </c>
      <c r="T2" s="40">
        <v>22</v>
      </c>
      <c r="U2" s="40">
        <v>0</v>
      </c>
      <c r="V2" s="23">
        <v>0</v>
      </c>
      <c r="W2" s="7">
        <v>14</v>
      </c>
      <c r="X2" s="10">
        <v>21</v>
      </c>
      <c r="Y2" s="22">
        <v>0</v>
      </c>
      <c r="Z2" s="7">
        <v>22</v>
      </c>
      <c r="AA2" s="7">
        <v>18</v>
      </c>
      <c r="AB2" s="7">
        <v>21</v>
      </c>
      <c r="AC2" s="10">
        <v>14</v>
      </c>
      <c r="AD2" s="7">
        <v>23</v>
      </c>
      <c r="AE2" s="7">
        <v>32</v>
      </c>
      <c r="AF2" s="7">
        <v>0</v>
      </c>
      <c r="AG2" s="10">
        <v>15</v>
      </c>
      <c r="AH2" s="10">
        <v>0</v>
      </c>
      <c r="AI2" s="7">
        <v>0</v>
      </c>
      <c r="AJ2" s="7">
        <v>0</v>
      </c>
      <c r="AK2" s="10">
        <v>0</v>
      </c>
      <c r="AL2" s="22">
        <v>0</v>
      </c>
      <c r="AM2" s="7">
        <v>11</v>
      </c>
      <c r="AN2" s="7">
        <v>17</v>
      </c>
      <c r="AO2" s="7">
        <v>6</v>
      </c>
      <c r="AP2" s="10">
        <v>18</v>
      </c>
      <c r="AQ2" s="7">
        <v>8</v>
      </c>
      <c r="AR2" s="7">
        <v>14</v>
      </c>
      <c r="AS2" s="7">
        <v>25</v>
      </c>
      <c r="AT2" s="10">
        <v>20</v>
      </c>
      <c r="AU2" s="10">
        <v>14</v>
      </c>
      <c r="AV2" s="7">
        <v>11</v>
      </c>
      <c r="AW2" s="7">
        <v>14</v>
      </c>
      <c r="AX2" s="7">
        <v>13</v>
      </c>
      <c r="AY2" s="10">
        <v>13</v>
      </c>
      <c r="AZ2" s="7">
        <v>0</v>
      </c>
      <c r="BA2" s="9">
        <f t="shared" ref="BA2:BA49" si="0">SUM(E2:AZ2)</f>
        <v>550</v>
      </c>
      <c r="BC2" s="67" t="s">
        <v>111</v>
      </c>
    </row>
    <row r="3" spans="1:55" ht="15.75" thickBot="1">
      <c r="A3" s="69"/>
      <c r="B3" s="11">
        <v>276</v>
      </c>
      <c r="C3" s="41" t="s">
        <v>36</v>
      </c>
      <c r="D3" s="6"/>
      <c r="E3" s="7">
        <v>4</v>
      </c>
      <c r="F3" s="7">
        <v>15</v>
      </c>
      <c r="G3" s="7">
        <v>7</v>
      </c>
      <c r="H3" s="10">
        <v>6</v>
      </c>
      <c r="I3" s="7">
        <v>17</v>
      </c>
      <c r="J3" s="7">
        <v>18</v>
      </c>
      <c r="K3" s="7">
        <v>9</v>
      </c>
      <c r="L3" s="10">
        <v>6</v>
      </c>
      <c r="M3" s="7">
        <v>6</v>
      </c>
      <c r="N3" s="7">
        <v>8</v>
      </c>
      <c r="O3" s="7">
        <v>13</v>
      </c>
      <c r="P3" s="10">
        <v>0</v>
      </c>
      <c r="Q3" s="23">
        <v>0</v>
      </c>
      <c r="R3" s="51">
        <v>16</v>
      </c>
      <c r="S3" s="51">
        <v>14</v>
      </c>
      <c r="T3" s="40">
        <v>18</v>
      </c>
      <c r="U3" s="40">
        <v>12</v>
      </c>
      <c r="V3" s="23">
        <v>0</v>
      </c>
      <c r="W3" s="7">
        <v>11</v>
      </c>
      <c r="X3" s="10">
        <v>8</v>
      </c>
      <c r="Y3" s="22">
        <v>0</v>
      </c>
      <c r="Z3" s="7">
        <v>11</v>
      </c>
      <c r="AA3" s="7">
        <v>19</v>
      </c>
      <c r="AB3" s="7">
        <v>13</v>
      </c>
      <c r="AC3" s="10">
        <v>22</v>
      </c>
      <c r="AD3" s="7">
        <v>8</v>
      </c>
      <c r="AE3" s="7">
        <v>20</v>
      </c>
      <c r="AF3" s="7">
        <v>23</v>
      </c>
      <c r="AG3" s="10">
        <v>14</v>
      </c>
      <c r="AH3" s="10">
        <v>21</v>
      </c>
      <c r="AI3" s="7">
        <v>11</v>
      </c>
      <c r="AJ3" s="7">
        <v>19</v>
      </c>
      <c r="AK3" s="10">
        <v>11</v>
      </c>
      <c r="AL3" s="22">
        <v>0</v>
      </c>
      <c r="AM3" s="7">
        <v>6</v>
      </c>
      <c r="AN3" s="7">
        <v>6</v>
      </c>
      <c r="AO3" s="7">
        <v>5</v>
      </c>
      <c r="AP3" s="10">
        <v>6</v>
      </c>
      <c r="AQ3" s="7">
        <v>0</v>
      </c>
      <c r="AR3" s="7">
        <v>12</v>
      </c>
      <c r="AS3" s="7">
        <v>13</v>
      </c>
      <c r="AT3" s="10">
        <v>15</v>
      </c>
      <c r="AU3" s="10">
        <v>7</v>
      </c>
      <c r="AV3" s="7">
        <v>0</v>
      </c>
      <c r="AW3" s="7">
        <v>7</v>
      </c>
      <c r="AX3" s="7">
        <v>17</v>
      </c>
      <c r="AY3" s="10">
        <v>7</v>
      </c>
      <c r="AZ3" s="7">
        <v>5</v>
      </c>
      <c r="BA3" s="9">
        <f t="shared" si="0"/>
        <v>486</v>
      </c>
    </row>
    <row r="4" spans="1:55" ht="15.75" thickBot="1">
      <c r="A4" s="69"/>
      <c r="B4" s="11">
        <v>118</v>
      </c>
      <c r="C4" s="12" t="s">
        <v>39</v>
      </c>
      <c r="D4" s="6"/>
      <c r="E4" s="7">
        <v>6</v>
      </c>
      <c r="F4" s="7">
        <v>17</v>
      </c>
      <c r="G4" s="7">
        <v>7</v>
      </c>
      <c r="H4" s="10">
        <v>11</v>
      </c>
      <c r="I4" s="7">
        <v>8</v>
      </c>
      <c r="J4" s="7">
        <v>16</v>
      </c>
      <c r="K4" s="7">
        <v>18</v>
      </c>
      <c r="L4" s="10">
        <v>14</v>
      </c>
      <c r="M4" s="7">
        <v>8</v>
      </c>
      <c r="N4" s="7">
        <v>30</v>
      </c>
      <c r="O4" s="7">
        <v>10</v>
      </c>
      <c r="P4" s="10">
        <v>14</v>
      </c>
      <c r="Q4" s="23">
        <v>0</v>
      </c>
      <c r="R4" s="51">
        <v>30</v>
      </c>
      <c r="S4" s="51">
        <v>16</v>
      </c>
      <c r="T4" s="40">
        <v>17</v>
      </c>
      <c r="U4" s="40">
        <v>26</v>
      </c>
      <c r="V4" s="23">
        <v>0</v>
      </c>
      <c r="W4" s="7">
        <v>0</v>
      </c>
      <c r="X4" s="10">
        <v>0</v>
      </c>
      <c r="Y4" s="22">
        <v>0</v>
      </c>
      <c r="Z4" s="7">
        <v>0</v>
      </c>
      <c r="AA4" s="7">
        <v>0</v>
      </c>
      <c r="AB4" s="7">
        <v>0</v>
      </c>
      <c r="AC4" s="10">
        <v>0</v>
      </c>
      <c r="AD4" s="7">
        <v>12</v>
      </c>
      <c r="AE4" s="7">
        <v>0</v>
      </c>
      <c r="AF4" s="7">
        <v>0</v>
      </c>
      <c r="AG4" s="10">
        <v>0</v>
      </c>
      <c r="AH4" s="10">
        <v>0</v>
      </c>
      <c r="AI4" s="7">
        <v>0</v>
      </c>
      <c r="AJ4" s="7">
        <v>0</v>
      </c>
      <c r="AK4" s="10">
        <v>0</v>
      </c>
      <c r="AL4" s="22">
        <v>0</v>
      </c>
      <c r="AM4" s="7">
        <v>17</v>
      </c>
      <c r="AN4" s="7">
        <v>23</v>
      </c>
      <c r="AO4" s="7">
        <v>8</v>
      </c>
      <c r="AP4" s="10">
        <v>29</v>
      </c>
      <c r="AQ4" s="7">
        <v>0</v>
      </c>
      <c r="AR4" s="7">
        <v>0</v>
      </c>
      <c r="AS4" s="7">
        <v>0</v>
      </c>
      <c r="AT4" s="10">
        <v>0</v>
      </c>
      <c r="AU4" s="10">
        <v>0</v>
      </c>
      <c r="AV4" s="7">
        <v>11</v>
      </c>
      <c r="AW4" s="7">
        <v>19</v>
      </c>
      <c r="AX4" s="7">
        <v>20</v>
      </c>
      <c r="AY4" s="10">
        <v>7</v>
      </c>
      <c r="AZ4" s="7">
        <v>0</v>
      </c>
      <c r="BA4" s="9">
        <f t="shared" si="0"/>
        <v>394</v>
      </c>
    </row>
    <row r="5" spans="1:55" ht="15.75" thickBot="1">
      <c r="A5" s="69"/>
      <c r="B5" s="11">
        <v>226</v>
      </c>
      <c r="C5" s="12" t="s">
        <v>69</v>
      </c>
      <c r="D5" s="6"/>
      <c r="E5" s="7">
        <v>0</v>
      </c>
      <c r="F5" s="7">
        <v>0</v>
      </c>
      <c r="G5" s="7">
        <v>0</v>
      </c>
      <c r="H5" s="10">
        <v>0</v>
      </c>
      <c r="I5" s="7">
        <v>0</v>
      </c>
      <c r="J5" s="7">
        <v>0</v>
      </c>
      <c r="K5" s="7">
        <v>0</v>
      </c>
      <c r="L5" s="10">
        <v>5</v>
      </c>
      <c r="M5" s="7">
        <v>5</v>
      </c>
      <c r="N5" s="7">
        <v>13</v>
      </c>
      <c r="O5" s="7">
        <v>10</v>
      </c>
      <c r="P5" s="10">
        <v>10</v>
      </c>
      <c r="Q5" s="23">
        <v>0</v>
      </c>
      <c r="R5" s="51">
        <v>13</v>
      </c>
      <c r="S5" s="51">
        <v>9</v>
      </c>
      <c r="T5" s="40">
        <v>18</v>
      </c>
      <c r="U5" s="40">
        <v>18</v>
      </c>
      <c r="V5" s="23">
        <v>0</v>
      </c>
      <c r="W5" s="7">
        <v>6</v>
      </c>
      <c r="X5" s="10">
        <v>16</v>
      </c>
      <c r="Y5" s="22">
        <v>0</v>
      </c>
      <c r="Z5" s="7">
        <v>10</v>
      </c>
      <c r="AA5" s="7">
        <v>10</v>
      </c>
      <c r="AB5" s="7">
        <v>7</v>
      </c>
      <c r="AC5" s="10">
        <v>12</v>
      </c>
      <c r="AD5" s="7">
        <v>6</v>
      </c>
      <c r="AE5" s="7">
        <v>23</v>
      </c>
      <c r="AF5" s="7">
        <v>0</v>
      </c>
      <c r="AG5" s="10">
        <v>10</v>
      </c>
      <c r="AH5" s="10">
        <v>17</v>
      </c>
      <c r="AI5" s="7">
        <v>16</v>
      </c>
      <c r="AJ5" s="7">
        <v>9</v>
      </c>
      <c r="AK5" s="10">
        <v>9</v>
      </c>
      <c r="AL5" s="22">
        <v>0</v>
      </c>
      <c r="AM5" s="7">
        <v>4</v>
      </c>
      <c r="AN5" s="7">
        <v>10</v>
      </c>
      <c r="AO5" s="7">
        <v>8</v>
      </c>
      <c r="AP5" s="10">
        <v>9</v>
      </c>
      <c r="AQ5" s="7">
        <v>6</v>
      </c>
      <c r="AR5" s="7">
        <v>8</v>
      </c>
      <c r="AS5" s="7">
        <v>17</v>
      </c>
      <c r="AT5" s="10">
        <v>11</v>
      </c>
      <c r="AU5" s="10">
        <v>9</v>
      </c>
      <c r="AV5" s="7">
        <v>6</v>
      </c>
      <c r="AW5" s="7">
        <v>4</v>
      </c>
      <c r="AX5" s="7">
        <v>8</v>
      </c>
      <c r="AY5" s="10">
        <v>6</v>
      </c>
      <c r="AZ5" s="7">
        <v>9</v>
      </c>
      <c r="BA5" s="9">
        <f t="shared" si="0"/>
        <v>367</v>
      </c>
    </row>
    <row r="6" spans="1:55" ht="15.75" thickBot="1">
      <c r="A6" s="69"/>
      <c r="B6" s="11">
        <v>212</v>
      </c>
      <c r="C6" s="32" t="s">
        <v>58</v>
      </c>
      <c r="D6" s="6"/>
      <c r="E6" s="7">
        <v>4</v>
      </c>
      <c r="F6" s="7">
        <v>7</v>
      </c>
      <c r="G6" s="7">
        <v>7</v>
      </c>
      <c r="H6" s="10">
        <v>4</v>
      </c>
      <c r="I6" s="7">
        <v>5</v>
      </c>
      <c r="J6" s="7">
        <v>4</v>
      </c>
      <c r="K6" s="7">
        <v>15</v>
      </c>
      <c r="L6" s="10">
        <v>7</v>
      </c>
      <c r="M6" s="7">
        <v>6</v>
      </c>
      <c r="N6" s="7">
        <v>19</v>
      </c>
      <c r="O6" s="7">
        <v>15</v>
      </c>
      <c r="P6" s="10">
        <v>18</v>
      </c>
      <c r="Q6" s="23">
        <v>0</v>
      </c>
      <c r="R6" s="51">
        <v>0</v>
      </c>
      <c r="S6" s="51">
        <v>23</v>
      </c>
      <c r="T6" s="40">
        <v>25</v>
      </c>
      <c r="U6" s="40">
        <v>13</v>
      </c>
      <c r="V6" s="23">
        <v>0</v>
      </c>
      <c r="W6" s="7">
        <v>15</v>
      </c>
      <c r="X6" s="10">
        <v>12</v>
      </c>
      <c r="Y6" s="22">
        <v>0</v>
      </c>
      <c r="Z6" s="7">
        <v>12</v>
      </c>
      <c r="AA6" s="7">
        <v>26</v>
      </c>
      <c r="AB6" s="7">
        <v>9</v>
      </c>
      <c r="AC6" s="10">
        <v>28</v>
      </c>
      <c r="AD6" s="7">
        <v>0</v>
      </c>
      <c r="AE6" s="7">
        <v>0</v>
      </c>
      <c r="AF6" s="7">
        <v>0</v>
      </c>
      <c r="AG6" s="10">
        <v>0</v>
      </c>
      <c r="AH6" s="10">
        <v>0</v>
      </c>
      <c r="AI6" s="7">
        <v>0</v>
      </c>
      <c r="AJ6" s="7">
        <v>0</v>
      </c>
      <c r="AK6" s="10">
        <v>0</v>
      </c>
      <c r="AL6" s="22">
        <v>0</v>
      </c>
      <c r="AM6" s="7">
        <v>0</v>
      </c>
      <c r="AN6" s="7">
        <v>0</v>
      </c>
      <c r="AO6" s="7">
        <v>0</v>
      </c>
      <c r="AP6" s="10">
        <v>0</v>
      </c>
      <c r="AQ6" s="7">
        <v>10</v>
      </c>
      <c r="AR6" s="7">
        <v>12</v>
      </c>
      <c r="AS6" s="7">
        <v>0</v>
      </c>
      <c r="AT6" s="10">
        <v>37</v>
      </c>
      <c r="AU6" s="10">
        <v>21</v>
      </c>
      <c r="AV6" s="7">
        <v>0</v>
      </c>
      <c r="AW6" s="7">
        <v>0</v>
      </c>
      <c r="AX6" s="7">
        <v>0</v>
      </c>
      <c r="AY6" s="10">
        <v>0</v>
      </c>
      <c r="AZ6" s="7">
        <v>0</v>
      </c>
      <c r="BA6" s="9">
        <f t="shared" si="0"/>
        <v>354</v>
      </c>
    </row>
    <row r="7" spans="1:55" ht="15.75" thickBot="1">
      <c r="A7" s="69"/>
      <c r="B7" s="27">
        <v>197</v>
      </c>
      <c r="C7" s="31" t="s">
        <v>41</v>
      </c>
      <c r="D7" s="6"/>
      <c r="E7" s="7">
        <v>18</v>
      </c>
      <c r="F7" s="7">
        <v>10</v>
      </c>
      <c r="G7" s="7">
        <v>23</v>
      </c>
      <c r="H7" s="10">
        <v>5</v>
      </c>
      <c r="I7" s="7">
        <v>24</v>
      </c>
      <c r="J7" s="7">
        <v>36</v>
      </c>
      <c r="K7" s="7">
        <v>35</v>
      </c>
      <c r="L7" s="10">
        <v>23</v>
      </c>
      <c r="M7" s="7">
        <v>0</v>
      </c>
      <c r="N7" s="7">
        <v>0</v>
      </c>
      <c r="O7" s="7">
        <v>0</v>
      </c>
      <c r="P7" s="10">
        <v>0</v>
      </c>
      <c r="Q7" s="23">
        <v>0</v>
      </c>
      <c r="R7" s="51">
        <v>0</v>
      </c>
      <c r="S7" s="51">
        <v>0</v>
      </c>
      <c r="T7" s="40">
        <v>0</v>
      </c>
      <c r="U7" s="40">
        <v>0</v>
      </c>
      <c r="V7" s="23">
        <v>0</v>
      </c>
      <c r="W7" s="7">
        <v>0</v>
      </c>
      <c r="X7" s="10">
        <v>0</v>
      </c>
      <c r="Y7" s="22">
        <v>0</v>
      </c>
      <c r="Z7" s="7">
        <v>0</v>
      </c>
      <c r="AA7" s="7">
        <v>0</v>
      </c>
      <c r="AB7" s="7">
        <v>0</v>
      </c>
      <c r="AC7" s="10">
        <v>0</v>
      </c>
      <c r="AD7" s="7">
        <v>0</v>
      </c>
      <c r="AE7" s="7">
        <v>0</v>
      </c>
      <c r="AF7" s="7">
        <v>0</v>
      </c>
      <c r="AG7" s="10">
        <v>0</v>
      </c>
      <c r="AH7" s="10">
        <v>0</v>
      </c>
      <c r="AI7" s="7">
        <v>0</v>
      </c>
      <c r="AJ7" s="7">
        <v>0</v>
      </c>
      <c r="AK7" s="10">
        <v>0</v>
      </c>
      <c r="AL7" s="22">
        <v>0</v>
      </c>
      <c r="AM7" s="7">
        <v>25</v>
      </c>
      <c r="AN7" s="7">
        <v>19</v>
      </c>
      <c r="AO7" s="7">
        <v>23</v>
      </c>
      <c r="AP7" s="10">
        <v>24</v>
      </c>
      <c r="AQ7" s="7">
        <v>0</v>
      </c>
      <c r="AR7" s="7">
        <v>0</v>
      </c>
      <c r="AS7" s="7">
        <v>0</v>
      </c>
      <c r="AT7" s="10">
        <v>0</v>
      </c>
      <c r="AU7" s="10">
        <v>0</v>
      </c>
      <c r="AV7" s="7">
        <v>0</v>
      </c>
      <c r="AW7" s="7">
        <v>0</v>
      </c>
      <c r="AX7" s="7">
        <v>0</v>
      </c>
      <c r="AY7" s="10">
        <v>0</v>
      </c>
      <c r="AZ7" s="7">
        <v>0</v>
      </c>
      <c r="BA7" s="9">
        <f t="shared" si="0"/>
        <v>265</v>
      </c>
    </row>
    <row r="8" spans="1:55" ht="15.75" thickBot="1">
      <c r="A8" s="69"/>
      <c r="B8" s="28">
        <v>58</v>
      </c>
      <c r="C8" s="33" t="s">
        <v>77</v>
      </c>
      <c r="D8" s="43"/>
      <c r="E8" s="7">
        <v>0</v>
      </c>
      <c r="F8" s="7">
        <v>0</v>
      </c>
      <c r="G8" s="7">
        <v>0</v>
      </c>
      <c r="H8" s="10">
        <v>0</v>
      </c>
      <c r="I8" s="7">
        <v>0</v>
      </c>
      <c r="J8" s="7">
        <v>0</v>
      </c>
      <c r="K8" s="7">
        <v>0</v>
      </c>
      <c r="L8" s="10">
        <v>0</v>
      </c>
      <c r="M8" s="7">
        <v>0</v>
      </c>
      <c r="N8" s="7">
        <v>0</v>
      </c>
      <c r="O8" s="7">
        <v>0</v>
      </c>
      <c r="P8" s="40">
        <v>9</v>
      </c>
      <c r="Q8" s="23">
        <v>0</v>
      </c>
      <c r="R8" s="51">
        <v>12</v>
      </c>
      <c r="S8" s="51">
        <v>21</v>
      </c>
      <c r="T8" s="40">
        <v>16</v>
      </c>
      <c r="U8" s="40">
        <v>13</v>
      </c>
      <c r="V8" s="23">
        <v>0</v>
      </c>
      <c r="W8" s="7">
        <v>23</v>
      </c>
      <c r="X8" s="10">
        <v>0</v>
      </c>
      <c r="Y8" s="22">
        <v>0</v>
      </c>
      <c r="Z8" s="7">
        <v>14</v>
      </c>
      <c r="AA8" s="7">
        <v>33</v>
      </c>
      <c r="AB8" s="7">
        <v>11</v>
      </c>
      <c r="AC8" s="10">
        <v>0</v>
      </c>
      <c r="AD8" s="7">
        <v>17</v>
      </c>
      <c r="AE8" s="7">
        <v>0</v>
      </c>
      <c r="AF8" s="7">
        <v>33</v>
      </c>
      <c r="AG8" s="10">
        <v>28</v>
      </c>
      <c r="AH8" s="10">
        <v>14</v>
      </c>
      <c r="AI8" s="7">
        <v>0</v>
      </c>
      <c r="AJ8" s="7">
        <v>0</v>
      </c>
      <c r="AK8" s="10">
        <v>0</v>
      </c>
      <c r="AL8" s="22">
        <v>0</v>
      </c>
      <c r="AM8" s="7">
        <v>0</v>
      </c>
      <c r="AN8" s="7">
        <v>0</v>
      </c>
      <c r="AO8" s="7">
        <v>0</v>
      </c>
      <c r="AP8" s="10">
        <v>0</v>
      </c>
      <c r="AQ8" s="7">
        <v>0</v>
      </c>
      <c r="AR8" s="7">
        <v>0</v>
      </c>
      <c r="AS8" s="7">
        <v>0</v>
      </c>
      <c r="AT8" s="10">
        <v>0</v>
      </c>
      <c r="AU8" s="10">
        <v>0</v>
      </c>
      <c r="AV8" s="7">
        <v>0</v>
      </c>
      <c r="AW8" s="7">
        <v>0</v>
      </c>
      <c r="AX8" s="7">
        <v>0</v>
      </c>
      <c r="AY8" s="10">
        <v>0</v>
      </c>
      <c r="AZ8" s="7">
        <v>0</v>
      </c>
      <c r="BA8" s="9">
        <f t="shared" si="0"/>
        <v>244</v>
      </c>
    </row>
    <row r="9" spans="1:55" ht="15.75" thickBot="1">
      <c r="A9" s="69"/>
      <c r="B9" s="28">
        <v>154</v>
      </c>
      <c r="C9" s="35" t="s">
        <v>85</v>
      </c>
      <c r="E9" s="7">
        <v>0</v>
      </c>
      <c r="F9" s="7">
        <v>0</v>
      </c>
      <c r="G9" s="7">
        <v>0</v>
      </c>
      <c r="H9" s="10">
        <v>0</v>
      </c>
      <c r="I9" s="7">
        <v>0</v>
      </c>
      <c r="J9" s="7">
        <v>0</v>
      </c>
      <c r="K9" s="7">
        <v>0</v>
      </c>
      <c r="L9" s="10">
        <v>0</v>
      </c>
      <c r="M9" s="7">
        <v>0</v>
      </c>
      <c r="N9" s="7">
        <v>0</v>
      </c>
      <c r="O9" s="7">
        <v>0</v>
      </c>
      <c r="P9" s="10">
        <v>0</v>
      </c>
      <c r="Q9" s="23">
        <v>0</v>
      </c>
      <c r="R9" s="51">
        <v>0</v>
      </c>
      <c r="S9" s="51">
        <v>0</v>
      </c>
      <c r="T9" s="40">
        <v>0</v>
      </c>
      <c r="U9" s="40">
        <v>0</v>
      </c>
      <c r="V9" s="23">
        <v>0</v>
      </c>
      <c r="W9" s="7">
        <v>0</v>
      </c>
      <c r="X9" s="10">
        <v>0</v>
      </c>
      <c r="Y9" s="22">
        <v>0</v>
      </c>
      <c r="Z9" s="7">
        <v>0</v>
      </c>
      <c r="AA9" s="7">
        <v>14</v>
      </c>
      <c r="AB9" s="7">
        <v>10</v>
      </c>
      <c r="AC9" s="10">
        <v>20</v>
      </c>
      <c r="AD9" s="7">
        <v>12</v>
      </c>
      <c r="AE9" s="7">
        <v>29</v>
      </c>
      <c r="AF9" s="7">
        <v>12</v>
      </c>
      <c r="AG9" s="10">
        <v>14</v>
      </c>
      <c r="AH9" s="10">
        <v>15</v>
      </c>
      <c r="AI9" s="7">
        <v>9</v>
      </c>
      <c r="AJ9" s="7">
        <v>13</v>
      </c>
      <c r="AK9" s="10">
        <v>17</v>
      </c>
      <c r="AL9" s="22">
        <v>0</v>
      </c>
      <c r="AM9" s="7">
        <v>16</v>
      </c>
      <c r="AN9" s="7">
        <v>32</v>
      </c>
      <c r="AO9" s="7">
        <v>11</v>
      </c>
      <c r="AP9" s="10">
        <v>12</v>
      </c>
      <c r="AQ9" s="7">
        <v>0</v>
      </c>
      <c r="AR9" s="7">
        <v>0</v>
      </c>
      <c r="AS9" s="7">
        <v>0</v>
      </c>
      <c r="AT9" s="10">
        <v>0</v>
      </c>
      <c r="AU9" s="10">
        <v>0</v>
      </c>
      <c r="AV9" s="7">
        <v>0</v>
      </c>
      <c r="AW9" s="7">
        <v>0</v>
      </c>
      <c r="AX9" s="7">
        <v>0</v>
      </c>
      <c r="AY9" s="10">
        <v>0</v>
      </c>
      <c r="AZ9" s="7">
        <v>0</v>
      </c>
      <c r="BA9" s="9">
        <f t="shared" si="0"/>
        <v>236</v>
      </c>
    </row>
    <row r="10" spans="1:55" ht="15.75" thickBot="1">
      <c r="A10" s="69"/>
      <c r="B10" s="28">
        <v>81</v>
      </c>
      <c r="C10" s="33" t="s">
        <v>89</v>
      </c>
      <c r="D10" s="6"/>
      <c r="E10" s="7">
        <v>0</v>
      </c>
      <c r="F10" s="7">
        <v>0</v>
      </c>
      <c r="G10" s="7">
        <v>0</v>
      </c>
      <c r="H10" s="10">
        <v>0</v>
      </c>
      <c r="I10" s="7">
        <v>0</v>
      </c>
      <c r="J10" s="7">
        <v>0</v>
      </c>
      <c r="K10" s="7">
        <v>0</v>
      </c>
      <c r="L10" s="10">
        <v>0</v>
      </c>
      <c r="M10" s="7">
        <v>0</v>
      </c>
      <c r="N10" s="7">
        <v>0</v>
      </c>
      <c r="O10" s="7">
        <v>0</v>
      </c>
      <c r="P10" s="40">
        <v>0</v>
      </c>
      <c r="Q10" s="23">
        <v>0</v>
      </c>
      <c r="R10" s="51">
        <v>0</v>
      </c>
      <c r="S10" s="51">
        <v>0</v>
      </c>
      <c r="T10" s="40">
        <v>0</v>
      </c>
      <c r="U10" s="40">
        <v>0</v>
      </c>
      <c r="V10" s="23">
        <v>0</v>
      </c>
      <c r="W10" s="7">
        <v>0</v>
      </c>
      <c r="X10" s="10">
        <v>0</v>
      </c>
      <c r="Y10" s="22">
        <v>0</v>
      </c>
      <c r="Z10" s="7">
        <v>0</v>
      </c>
      <c r="AA10" s="7">
        <v>0</v>
      </c>
      <c r="AB10" s="7">
        <v>0</v>
      </c>
      <c r="AC10" s="10">
        <v>0</v>
      </c>
      <c r="AD10" s="7">
        <v>0</v>
      </c>
      <c r="AE10" s="7">
        <v>0</v>
      </c>
      <c r="AF10" s="7">
        <v>0</v>
      </c>
      <c r="AG10" s="10">
        <v>7</v>
      </c>
      <c r="AH10" s="10">
        <v>7</v>
      </c>
      <c r="AI10" s="7">
        <v>7</v>
      </c>
      <c r="AJ10" s="7">
        <v>0</v>
      </c>
      <c r="AK10" s="10">
        <v>4</v>
      </c>
      <c r="AL10" s="22">
        <v>0</v>
      </c>
      <c r="AM10" s="7">
        <v>4</v>
      </c>
      <c r="AN10" s="7">
        <v>12</v>
      </c>
      <c r="AO10" s="7">
        <v>4</v>
      </c>
      <c r="AP10" s="10">
        <v>17</v>
      </c>
      <c r="AQ10" s="7">
        <v>22</v>
      </c>
      <c r="AR10" s="7">
        <v>22</v>
      </c>
      <c r="AS10" s="7">
        <v>13</v>
      </c>
      <c r="AT10" s="10">
        <v>16</v>
      </c>
      <c r="AU10" s="10">
        <v>11</v>
      </c>
      <c r="AV10" s="7">
        <v>21</v>
      </c>
      <c r="AW10" s="7">
        <v>9</v>
      </c>
      <c r="AX10" s="7">
        <v>12</v>
      </c>
      <c r="AY10" s="10">
        <v>7</v>
      </c>
      <c r="AZ10" s="7">
        <v>16</v>
      </c>
      <c r="BA10" s="9">
        <f t="shared" si="0"/>
        <v>211</v>
      </c>
    </row>
    <row r="11" spans="1:55" ht="15.75" thickBot="1">
      <c r="A11" s="69"/>
      <c r="B11" s="28">
        <v>951</v>
      </c>
      <c r="C11" s="35" t="s">
        <v>55</v>
      </c>
      <c r="D11" s="6"/>
      <c r="E11" s="7">
        <v>4</v>
      </c>
      <c r="F11" s="7">
        <v>9</v>
      </c>
      <c r="G11" s="7">
        <v>19</v>
      </c>
      <c r="H11" s="10">
        <v>9</v>
      </c>
      <c r="I11" s="7">
        <v>7</v>
      </c>
      <c r="J11" s="7">
        <v>10</v>
      </c>
      <c r="K11" s="7">
        <v>14</v>
      </c>
      <c r="L11" s="10">
        <v>7</v>
      </c>
      <c r="M11" s="7">
        <v>6</v>
      </c>
      <c r="N11" s="7">
        <v>11</v>
      </c>
      <c r="O11" s="7">
        <v>22</v>
      </c>
      <c r="P11" s="10">
        <v>0</v>
      </c>
      <c r="Q11" s="23">
        <v>0</v>
      </c>
      <c r="R11" s="51">
        <v>0</v>
      </c>
      <c r="S11" s="51">
        <v>0</v>
      </c>
      <c r="T11" s="40">
        <v>0</v>
      </c>
      <c r="U11" s="40">
        <v>0</v>
      </c>
      <c r="V11" s="23">
        <v>0</v>
      </c>
      <c r="W11" s="7">
        <v>0</v>
      </c>
      <c r="X11" s="10">
        <v>0</v>
      </c>
      <c r="Y11" s="22">
        <v>0</v>
      </c>
      <c r="Z11" s="7">
        <v>16</v>
      </c>
      <c r="AA11" s="7">
        <v>14</v>
      </c>
      <c r="AB11" s="7">
        <v>9</v>
      </c>
      <c r="AC11" s="10">
        <v>0</v>
      </c>
      <c r="AD11" s="7">
        <v>0</v>
      </c>
      <c r="AE11" s="7">
        <v>0</v>
      </c>
      <c r="AF11" s="7">
        <v>0</v>
      </c>
      <c r="AG11" s="10">
        <v>0</v>
      </c>
      <c r="AH11" s="10">
        <v>0</v>
      </c>
      <c r="AI11" s="7">
        <v>0</v>
      </c>
      <c r="AJ11" s="7">
        <v>0</v>
      </c>
      <c r="AK11" s="10">
        <v>5</v>
      </c>
      <c r="AL11" s="22">
        <v>0</v>
      </c>
      <c r="AM11" s="7">
        <v>7</v>
      </c>
      <c r="AN11" s="7">
        <v>15</v>
      </c>
      <c r="AO11" s="7">
        <v>0</v>
      </c>
      <c r="AP11" s="10">
        <v>0</v>
      </c>
      <c r="AQ11" s="7">
        <v>0</v>
      </c>
      <c r="AR11" s="7">
        <v>0</v>
      </c>
      <c r="AS11" s="7">
        <v>0</v>
      </c>
      <c r="AT11" s="10">
        <v>17</v>
      </c>
      <c r="AU11" s="10">
        <v>0</v>
      </c>
      <c r="AV11" s="7">
        <v>0</v>
      </c>
      <c r="AW11" s="7">
        <v>0</v>
      </c>
      <c r="AX11" s="7">
        <v>0</v>
      </c>
      <c r="AY11" s="10">
        <v>0</v>
      </c>
      <c r="AZ11" s="7">
        <v>8</v>
      </c>
      <c r="BA11" s="9">
        <f t="shared" si="0"/>
        <v>209</v>
      </c>
    </row>
    <row r="12" spans="1:55" ht="15.75" thickBot="1">
      <c r="A12" s="69"/>
      <c r="B12" s="28">
        <v>21</v>
      </c>
      <c r="C12" s="33" t="s">
        <v>48</v>
      </c>
      <c r="D12" s="6"/>
      <c r="E12" s="7">
        <v>10</v>
      </c>
      <c r="F12" s="7">
        <v>21</v>
      </c>
      <c r="G12" s="7">
        <v>14</v>
      </c>
      <c r="H12" s="10">
        <v>7</v>
      </c>
      <c r="I12" s="7">
        <v>6</v>
      </c>
      <c r="J12" s="7">
        <v>17</v>
      </c>
      <c r="K12" s="7">
        <v>24</v>
      </c>
      <c r="L12" s="10">
        <v>12</v>
      </c>
      <c r="M12" s="7">
        <v>33</v>
      </c>
      <c r="N12" s="7">
        <v>17</v>
      </c>
      <c r="O12" s="7">
        <v>6</v>
      </c>
      <c r="P12" s="10">
        <v>25</v>
      </c>
      <c r="Q12" s="23">
        <v>0</v>
      </c>
      <c r="R12" s="51">
        <v>0</v>
      </c>
      <c r="S12" s="51">
        <v>0</v>
      </c>
      <c r="T12" s="40">
        <v>0</v>
      </c>
      <c r="U12" s="40">
        <v>0</v>
      </c>
      <c r="V12" s="23">
        <v>0</v>
      </c>
      <c r="W12" s="7">
        <v>0</v>
      </c>
      <c r="X12" s="10">
        <v>0</v>
      </c>
      <c r="Y12" s="22">
        <v>0</v>
      </c>
      <c r="Z12" s="7">
        <v>0</v>
      </c>
      <c r="AA12" s="7">
        <v>0</v>
      </c>
      <c r="AB12" s="7">
        <v>0</v>
      </c>
      <c r="AC12" s="10">
        <v>0</v>
      </c>
      <c r="AD12" s="7">
        <v>0</v>
      </c>
      <c r="AE12" s="7">
        <v>0</v>
      </c>
      <c r="AF12" s="7">
        <v>0</v>
      </c>
      <c r="AG12" s="10">
        <v>0</v>
      </c>
      <c r="AH12" s="10">
        <v>0</v>
      </c>
      <c r="AI12" s="7">
        <v>0</v>
      </c>
      <c r="AJ12" s="7">
        <v>0</v>
      </c>
      <c r="AK12" s="10">
        <v>0</v>
      </c>
      <c r="AL12" s="22">
        <v>0</v>
      </c>
      <c r="AM12" s="7">
        <v>0</v>
      </c>
      <c r="AN12" s="7">
        <v>0</v>
      </c>
      <c r="AO12" s="7">
        <v>0</v>
      </c>
      <c r="AP12" s="10">
        <v>0</v>
      </c>
      <c r="AQ12" s="7">
        <v>0</v>
      </c>
      <c r="AR12" s="7">
        <v>0</v>
      </c>
      <c r="AS12" s="7">
        <v>0</v>
      </c>
      <c r="AT12" s="10">
        <v>0</v>
      </c>
      <c r="AU12" s="10">
        <v>0</v>
      </c>
      <c r="AV12" s="7">
        <v>0</v>
      </c>
      <c r="AW12" s="7">
        <v>0</v>
      </c>
      <c r="AX12" s="7">
        <v>0</v>
      </c>
      <c r="AY12" s="10">
        <v>0</v>
      </c>
      <c r="AZ12" s="7">
        <v>0</v>
      </c>
      <c r="BA12" s="9">
        <f t="shared" si="0"/>
        <v>192</v>
      </c>
    </row>
    <row r="13" spans="1:55" ht="15.75" thickBot="1">
      <c r="A13" s="69"/>
      <c r="B13" s="28">
        <v>559</v>
      </c>
      <c r="C13" s="33" t="s">
        <v>76</v>
      </c>
      <c r="D13" s="43"/>
      <c r="E13" s="7">
        <v>0</v>
      </c>
      <c r="F13" s="7">
        <v>0</v>
      </c>
      <c r="G13" s="7">
        <v>0</v>
      </c>
      <c r="H13" s="10">
        <v>0</v>
      </c>
      <c r="I13" s="7">
        <v>0</v>
      </c>
      <c r="J13" s="7">
        <v>0</v>
      </c>
      <c r="K13" s="7">
        <v>0</v>
      </c>
      <c r="L13" s="10">
        <v>0</v>
      </c>
      <c r="M13" s="7">
        <v>0</v>
      </c>
      <c r="N13" s="7">
        <v>0</v>
      </c>
      <c r="O13" s="7">
        <v>0</v>
      </c>
      <c r="P13" s="40">
        <v>7</v>
      </c>
      <c r="Q13" s="23">
        <v>0</v>
      </c>
      <c r="R13" s="51">
        <v>8</v>
      </c>
      <c r="S13" s="51">
        <v>8</v>
      </c>
      <c r="T13" s="40">
        <v>8</v>
      </c>
      <c r="U13" s="40">
        <v>8</v>
      </c>
      <c r="V13" s="23">
        <v>0</v>
      </c>
      <c r="W13" s="7">
        <v>0</v>
      </c>
      <c r="X13" s="10">
        <v>0</v>
      </c>
      <c r="Y13" s="22">
        <v>0</v>
      </c>
      <c r="Z13" s="7">
        <v>7</v>
      </c>
      <c r="AA13" s="7">
        <v>6</v>
      </c>
      <c r="AB13" s="7">
        <v>5</v>
      </c>
      <c r="AC13" s="10">
        <v>0</v>
      </c>
      <c r="AD13" s="7">
        <v>5</v>
      </c>
      <c r="AE13" s="7">
        <v>0</v>
      </c>
      <c r="AF13" s="7">
        <v>17</v>
      </c>
      <c r="AG13" s="10">
        <v>0</v>
      </c>
      <c r="AH13" s="10">
        <v>4</v>
      </c>
      <c r="AI13" s="7">
        <v>14</v>
      </c>
      <c r="AJ13" s="7">
        <v>12</v>
      </c>
      <c r="AK13" s="10">
        <v>11</v>
      </c>
      <c r="AL13" s="22">
        <v>0</v>
      </c>
      <c r="AM13" s="7">
        <v>4</v>
      </c>
      <c r="AN13" s="7">
        <v>0</v>
      </c>
      <c r="AO13" s="7">
        <v>4</v>
      </c>
      <c r="AP13" s="10">
        <v>10</v>
      </c>
      <c r="AQ13" s="7">
        <v>4</v>
      </c>
      <c r="AR13" s="7">
        <v>4</v>
      </c>
      <c r="AS13" s="7">
        <v>0</v>
      </c>
      <c r="AT13" s="10">
        <v>0</v>
      </c>
      <c r="AU13" s="10">
        <v>0</v>
      </c>
      <c r="AV13" s="7">
        <v>4</v>
      </c>
      <c r="AW13" s="7">
        <v>8</v>
      </c>
      <c r="AX13" s="7">
        <v>8</v>
      </c>
      <c r="AY13" s="10">
        <v>9</v>
      </c>
      <c r="AZ13" s="7">
        <v>8</v>
      </c>
      <c r="BA13" s="9">
        <f t="shared" si="0"/>
        <v>183</v>
      </c>
    </row>
    <row r="14" spans="1:55" ht="15.75" thickBot="1">
      <c r="A14" s="69"/>
      <c r="B14" s="28">
        <v>297</v>
      </c>
      <c r="C14" s="33" t="s">
        <v>63</v>
      </c>
      <c r="D14" s="6"/>
      <c r="E14" s="7">
        <v>0</v>
      </c>
      <c r="F14" s="7">
        <v>0</v>
      </c>
      <c r="G14" s="7">
        <v>0</v>
      </c>
      <c r="H14" s="10">
        <v>4</v>
      </c>
      <c r="I14" s="7">
        <v>4</v>
      </c>
      <c r="J14" s="7">
        <v>5</v>
      </c>
      <c r="K14" s="7">
        <v>7</v>
      </c>
      <c r="L14" s="10">
        <v>5</v>
      </c>
      <c r="M14" s="7">
        <v>4</v>
      </c>
      <c r="N14" s="7">
        <v>10</v>
      </c>
      <c r="O14" s="7">
        <v>7</v>
      </c>
      <c r="P14" s="10">
        <v>0</v>
      </c>
      <c r="Q14" s="23">
        <v>0</v>
      </c>
      <c r="R14" s="51">
        <v>9</v>
      </c>
      <c r="S14" s="51">
        <v>0</v>
      </c>
      <c r="T14" s="40">
        <v>0</v>
      </c>
      <c r="U14" s="40">
        <v>5</v>
      </c>
      <c r="V14" s="23">
        <v>0</v>
      </c>
      <c r="W14" s="7">
        <v>0</v>
      </c>
      <c r="X14" s="10">
        <v>11</v>
      </c>
      <c r="Y14" s="22">
        <v>0</v>
      </c>
      <c r="Z14" s="7">
        <v>11</v>
      </c>
      <c r="AA14" s="7">
        <v>7</v>
      </c>
      <c r="AB14" s="7">
        <v>5</v>
      </c>
      <c r="AC14" s="10">
        <v>10</v>
      </c>
      <c r="AD14" s="7">
        <v>6</v>
      </c>
      <c r="AE14" s="7">
        <v>0</v>
      </c>
      <c r="AF14" s="7">
        <v>11</v>
      </c>
      <c r="AG14" s="10">
        <v>8</v>
      </c>
      <c r="AH14" s="10">
        <v>6</v>
      </c>
      <c r="AI14" s="7">
        <v>0</v>
      </c>
      <c r="AJ14" s="7">
        <v>0</v>
      </c>
      <c r="AK14" s="10">
        <v>0</v>
      </c>
      <c r="AL14" s="22">
        <v>0</v>
      </c>
      <c r="AM14" s="7">
        <v>0</v>
      </c>
      <c r="AN14" s="7">
        <v>4</v>
      </c>
      <c r="AO14" s="7">
        <v>0</v>
      </c>
      <c r="AP14" s="10">
        <v>7</v>
      </c>
      <c r="AQ14" s="7">
        <v>0</v>
      </c>
      <c r="AR14" s="7">
        <v>0</v>
      </c>
      <c r="AS14" s="7">
        <v>0</v>
      </c>
      <c r="AT14" s="10">
        <v>0</v>
      </c>
      <c r="AU14" s="10">
        <v>0</v>
      </c>
      <c r="AV14" s="7">
        <v>5</v>
      </c>
      <c r="AW14" s="7">
        <v>8</v>
      </c>
      <c r="AX14" s="7">
        <v>0</v>
      </c>
      <c r="AY14" s="10">
        <v>4</v>
      </c>
      <c r="AZ14" s="7">
        <v>10</v>
      </c>
      <c r="BA14" s="9">
        <f t="shared" si="0"/>
        <v>173</v>
      </c>
    </row>
    <row r="15" spans="1:55" ht="15.75" thickBot="1">
      <c r="A15" s="69"/>
      <c r="B15" s="28">
        <v>338</v>
      </c>
      <c r="C15" s="35" t="s">
        <v>100</v>
      </c>
      <c r="E15" s="7">
        <v>0</v>
      </c>
      <c r="F15" s="7">
        <v>0</v>
      </c>
      <c r="G15" s="7">
        <v>0</v>
      </c>
      <c r="H15" s="10">
        <v>0</v>
      </c>
      <c r="I15" s="7">
        <v>0</v>
      </c>
      <c r="J15" s="7">
        <v>0</v>
      </c>
      <c r="K15" s="7">
        <v>0</v>
      </c>
      <c r="L15" s="10">
        <v>0</v>
      </c>
      <c r="M15" s="7">
        <v>0</v>
      </c>
      <c r="N15" s="7">
        <v>0</v>
      </c>
      <c r="O15" s="7">
        <v>0</v>
      </c>
      <c r="P15" s="10">
        <v>0</v>
      </c>
      <c r="Q15" s="23">
        <v>0</v>
      </c>
      <c r="R15" s="51">
        <v>0</v>
      </c>
      <c r="S15" s="51">
        <v>0</v>
      </c>
      <c r="T15" s="40">
        <v>0</v>
      </c>
      <c r="U15" s="40">
        <v>0</v>
      </c>
      <c r="V15" s="23">
        <v>0</v>
      </c>
      <c r="W15" s="7">
        <v>0</v>
      </c>
      <c r="X15" s="10">
        <v>0</v>
      </c>
      <c r="Y15" s="22">
        <v>0</v>
      </c>
      <c r="Z15" s="7">
        <v>0</v>
      </c>
      <c r="AA15" s="7">
        <v>0</v>
      </c>
      <c r="AB15" s="7">
        <v>0</v>
      </c>
      <c r="AC15" s="10">
        <v>0</v>
      </c>
      <c r="AD15" s="7">
        <v>0</v>
      </c>
      <c r="AE15" s="7">
        <v>0</v>
      </c>
      <c r="AF15" s="7">
        <v>0</v>
      </c>
      <c r="AG15" s="10">
        <v>0</v>
      </c>
      <c r="AH15" s="10">
        <v>0</v>
      </c>
      <c r="AI15" s="7">
        <v>0</v>
      </c>
      <c r="AJ15" s="7">
        <v>0</v>
      </c>
      <c r="AK15" s="10">
        <v>0</v>
      </c>
      <c r="AL15" s="22">
        <v>0</v>
      </c>
      <c r="AM15" s="7">
        <v>0</v>
      </c>
      <c r="AN15" s="7">
        <v>11</v>
      </c>
      <c r="AO15" s="7">
        <v>8</v>
      </c>
      <c r="AP15" s="10">
        <v>25</v>
      </c>
      <c r="AQ15" s="7">
        <v>13</v>
      </c>
      <c r="AR15" s="7">
        <v>18</v>
      </c>
      <c r="AS15" s="7">
        <v>33</v>
      </c>
      <c r="AT15" s="10">
        <v>30</v>
      </c>
      <c r="AU15" s="10">
        <v>11</v>
      </c>
      <c r="AV15" s="7">
        <v>0</v>
      </c>
      <c r="AW15" s="7">
        <v>0</v>
      </c>
      <c r="AX15" s="7">
        <v>0</v>
      </c>
      <c r="AY15" s="10">
        <v>0</v>
      </c>
      <c r="AZ15" s="7">
        <v>0</v>
      </c>
      <c r="BA15" s="9">
        <f t="shared" si="0"/>
        <v>149</v>
      </c>
    </row>
    <row r="16" spans="1:55" ht="15.75" thickBot="1">
      <c r="A16" s="69"/>
      <c r="B16" s="28">
        <v>73</v>
      </c>
      <c r="C16" s="29" t="s">
        <v>34</v>
      </c>
      <c r="D16" s="43"/>
      <c r="E16" s="7">
        <v>9</v>
      </c>
      <c r="F16" s="7">
        <v>16</v>
      </c>
      <c r="G16" s="7">
        <v>18</v>
      </c>
      <c r="H16" s="10">
        <v>16</v>
      </c>
      <c r="I16" s="7">
        <v>19</v>
      </c>
      <c r="J16" s="7">
        <v>18</v>
      </c>
      <c r="K16" s="7">
        <v>25</v>
      </c>
      <c r="L16" s="10">
        <v>16</v>
      </c>
      <c r="M16" s="7">
        <v>0</v>
      </c>
      <c r="N16" s="7">
        <v>0</v>
      </c>
      <c r="O16" s="7">
        <v>0</v>
      </c>
      <c r="P16" s="10">
        <v>0</v>
      </c>
      <c r="Q16" s="23">
        <v>0</v>
      </c>
      <c r="R16" s="51">
        <v>0</v>
      </c>
      <c r="S16" s="51">
        <v>0</v>
      </c>
      <c r="T16" s="40">
        <v>0</v>
      </c>
      <c r="U16" s="40">
        <v>0</v>
      </c>
      <c r="V16" s="23">
        <v>0</v>
      </c>
      <c r="W16" s="7">
        <v>0</v>
      </c>
      <c r="X16" s="10">
        <v>0</v>
      </c>
      <c r="Y16" s="22">
        <v>0</v>
      </c>
      <c r="Z16" s="7">
        <v>0</v>
      </c>
      <c r="AA16" s="7">
        <v>0</v>
      </c>
      <c r="AB16" s="7">
        <v>0</v>
      </c>
      <c r="AC16" s="10">
        <v>0</v>
      </c>
      <c r="AD16" s="7">
        <v>0</v>
      </c>
      <c r="AE16" s="7">
        <v>0</v>
      </c>
      <c r="AF16" s="7">
        <v>0</v>
      </c>
      <c r="AG16" s="10">
        <v>0</v>
      </c>
      <c r="AH16" s="10">
        <v>0</v>
      </c>
      <c r="AI16" s="7">
        <v>0</v>
      </c>
      <c r="AJ16" s="7">
        <v>0</v>
      </c>
      <c r="AK16" s="10">
        <v>0</v>
      </c>
      <c r="AL16" s="22">
        <v>0</v>
      </c>
      <c r="AM16" s="7">
        <v>0</v>
      </c>
      <c r="AN16" s="7">
        <v>0</v>
      </c>
      <c r="AO16" s="7">
        <v>0</v>
      </c>
      <c r="AP16" s="10">
        <v>0</v>
      </c>
      <c r="AQ16" s="7">
        <v>0</v>
      </c>
      <c r="AR16" s="7">
        <v>0</v>
      </c>
      <c r="AS16" s="7">
        <v>0</v>
      </c>
      <c r="AT16" s="10">
        <v>0</v>
      </c>
      <c r="AU16" s="10">
        <v>0</v>
      </c>
      <c r="AV16" s="7">
        <v>0</v>
      </c>
      <c r="AW16" s="7">
        <v>0</v>
      </c>
      <c r="AX16" s="7">
        <v>0</v>
      </c>
      <c r="AY16" s="10">
        <v>0</v>
      </c>
      <c r="AZ16" s="7">
        <v>0</v>
      </c>
      <c r="BA16" s="9">
        <f t="shared" si="0"/>
        <v>137</v>
      </c>
    </row>
    <row r="17" spans="1:53" ht="15.75" thickBot="1">
      <c r="A17" s="69"/>
      <c r="B17" s="28">
        <v>811</v>
      </c>
      <c r="C17" s="33" t="s">
        <v>38</v>
      </c>
      <c r="D17" s="6"/>
      <c r="E17" s="7"/>
      <c r="F17" s="7"/>
      <c r="G17" s="7"/>
      <c r="H17" s="10"/>
      <c r="I17" s="7"/>
      <c r="J17" s="7"/>
      <c r="K17" s="7"/>
      <c r="L17" s="10"/>
      <c r="M17" s="7"/>
      <c r="N17" s="7"/>
      <c r="O17" s="7"/>
      <c r="P17" s="10"/>
      <c r="Q17" s="23"/>
      <c r="R17" s="51"/>
      <c r="S17" s="51"/>
      <c r="T17" s="40"/>
      <c r="U17" s="40"/>
      <c r="V17" s="23"/>
      <c r="W17" s="7"/>
      <c r="X17" s="10"/>
      <c r="Y17" s="22"/>
      <c r="Z17" s="7"/>
      <c r="AA17" s="7"/>
      <c r="AB17" s="7"/>
      <c r="AC17" s="10"/>
      <c r="AD17" s="7"/>
      <c r="AE17" s="7"/>
      <c r="AF17" s="7"/>
      <c r="AG17" s="10"/>
      <c r="AH17" s="10"/>
      <c r="AI17" s="7"/>
      <c r="AJ17" s="7"/>
      <c r="AK17" s="10"/>
      <c r="AL17" s="22"/>
      <c r="AM17" s="7"/>
      <c r="AN17" s="7"/>
      <c r="AO17" s="7"/>
      <c r="AP17" s="10"/>
      <c r="AQ17" s="7"/>
      <c r="AR17" s="7"/>
      <c r="AS17" s="7"/>
      <c r="AT17" s="10"/>
      <c r="AU17" s="10"/>
      <c r="AV17" s="7">
        <v>14</v>
      </c>
      <c r="AW17" s="7">
        <v>27</v>
      </c>
      <c r="AX17" s="7">
        <v>29</v>
      </c>
      <c r="AY17" s="10">
        <v>19</v>
      </c>
      <c r="AZ17" s="7">
        <v>0</v>
      </c>
      <c r="BA17" s="9">
        <f t="shared" si="0"/>
        <v>89</v>
      </c>
    </row>
    <row r="18" spans="1:53" ht="15.75" thickBot="1">
      <c r="A18" s="69"/>
      <c r="B18" s="11">
        <v>109</v>
      </c>
      <c r="C18" s="41" t="s">
        <v>106</v>
      </c>
      <c r="E18" s="7">
        <v>0</v>
      </c>
      <c r="F18" s="7">
        <v>0</v>
      </c>
      <c r="G18" s="7">
        <v>0</v>
      </c>
      <c r="H18" s="10">
        <v>0</v>
      </c>
      <c r="I18" s="7">
        <v>0</v>
      </c>
      <c r="J18" s="7">
        <v>0</v>
      </c>
      <c r="K18" s="7">
        <v>0</v>
      </c>
      <c r="L18" s="10">
        <v>0</v>
      </c>
      <c r="M18" s="7">
        <v>0</v>
      </c>
      <c r="N18" s="7">
        <v>0</v>
      </c>
      <c r="O18" s="7">
        <v>0</v>
      </c>
      <c r="P18" s="10">
        <v>0</v>
      </c>
      <c r="Q18" s="23">
        <v>0</v>
      </c>
      <c r="R18" s="51">
        <v>0</v>
      </c>
      <c r="S18" s="51">
        <v>0</v>
      </c>
      <c r="T18" s="40">
        <v>0</v>
      </c>
      <c r="U18" s="40">
        <v>0</v>
      </c>
      <c r="V18" s="23">
        <v>0</v>
      </c>
      <c r="W18" s="7">
        <v>0</v>
      </c>
      <c r="X18" s="10">
        <v>0</v>
      </c>
      <c r="Y18" s="22">
        <v>0</v>
      </c>
      <c r="Z18" s="7">
        <v>0</v>
      </c>
      <c r="AA18" s="7">
        <v>0</v>
      </c>
      <c r="AB18" s="7">
        <v>0</v>
      </c>
      <c r="AC18" s="10">
        <v>0</v>
      </c>
      <c r="AD18" s="7">
        <v>0</v>
      </c>
      <c r="AE18" s="7">
        <v>0</v>
      </c>
      <c r="AF18" s="7">
        <v>0</v>
      </c>
      <c r="AG18" s="10">
        <v>0</v>
      </c>
      <c r="AH18" s="10">
        <v>0</v>
      </c>
      <c r="AI18" s="7">
        <v>0</v>
      </c>
      <c r="AJ18" s="7">
        <v>0</v>
      </c>
      <c r="AK18" s="10">
        <v>0</v>
      </c>
      <c r="AL18" s="22">
        <v>0</v>
      </c>
      <c r="AM18" s="7">
        <v>0</v>
      </c>
      <c r="AN18" s="7">
        <v>0</v>
      </c>
      <c r="AO18" s="7">
        <v>0</v>
      </c>
      <c r="AP18" s="10">
        <v>0</v>
      </c>
      <c r="AQ18" s="7">
        <v>0</v>
      </c>
      <c r="AR18" s="7">
        <v>15</v>
      </c>
      <c r="AS18" s="7">
        <v>0</v>
      </c>
      <c r="AT18" s="10">
        <v>0</v>
      </c>
      <c r="AU18" s="10">
        <v>11</v>
      </c>
      <c r="AV18" s="7">
        <v>11</v>
      </c>
      <c r="AW18" s="7">
        <v>4</v>
      </c>
      <c r="AX18" s="7">
        <v>9</v>
      </c>
      <c r="AY18" s="10">
        <v>7</v>
      </c>
      <c r="AZ18" s="7">
        <v>21</v>
      </c>
      <c r="BA18" s="9">
        <f t="shared" si="0"/>
        <v>78</v>
      </c>
    </row>
    <row r="19" spans="1:53" ht="15.75" thickBot="1">
      <c r="A19" s="69"/>
      <c r="B19" s="11">
        <v>32</v>
      </c>
      <c r="C19" s="12" t="s">
        <v>92</v>
      </c>
      <c r="D19" s="6"/>
      <c r="E19" s="7">
        <v>0</v>
      </c>
      <c r="F19" s="7">
        <v>0</v>
      </c>
      <c r="G19" s="7">
        <v>0</v>
      </c>
      <c r="H19" s="10">
        <v>0</v>
      </c>
      <c r="I19" s="7">
        <v>0</v>
      </c>
      <c r="J19" s="7">
        <v>0</v>
      </c>
      <c r="K19" s="7">
        <v>0</v>
      </c>
      <c r="L19" s="10">
        <v>0</v>
      </c>
      <c r="M19" s="7">
        <v>0</v>
      </c>
      <c r="N19" s="7">
        <v>0</v>
      </c>
      <c r="O19" s="7">
        <v>0</v>
      </c>
      <c r="P19" s="10">
        <v>0</v>
      </c>
      <c r="Q19" s="23">
        <v>0</v>
      </c>
      <c r="R19" s="51">
        <v>0</v>
      </c>
      <c r="S19" s="51">
        <v>0</v>
      </c>
      <c r="T19" s="40">
        <v>0</v>
      </c>
      <c r="U19" s="40">
        <v>0</v>
      </c>
      <c r="V19" s="23">
        <v>0</v>
      </c>
      <c r="W19" s="7">
        <v>0</v>
      </c>
      <c r="X19" s="10">
        <v>0</v>
      </c>
      <c r="Y19" s="22">
        <v>0</v>
      </c>
      <c r="Z19" s="7">
        <v>0</v>
      </c>
      <c r="AA19" s="7">
        <v>0</v>
      </c>
      <c r="AB19" s="7">
        <v>0</v>
      </c>
      <c r="AC19" s="10">
        <v>0</v>
      </c>
      <c r="AD19" s="7">
        <v>0</v>
      </c>
      <c r="AE19" s="7">
        <v>0</v>
      </c>
      <c r="AF19" s="7">
        <v>0</v>
      </c>
      <c r="AG19" s="10">
        <v>0</v>
      </c>
      <c r="AH19" s="10">
        <v>0</v>
      </c>
      <c r="AI19" s="7">
        <v>29</v>
      </c>
      <c r="AJ19" s="7">
        <v>0</v>
      </c>
      <c r="AK19" s="10">
        <v>0</v>
      </c>
      <c r="AL19" s="22">
        <v>0</v>
      </c>
      <c r="AM19" s="7">
        <v>0</v>
      </c>
      <c r="AN19" s="7">
        <v>0</v>
      </c>
      <c r="AO19" s="7">
        <v>0</v>
      </c>
      <c r="AP19" s="10">
        <v>0</v>
      </c>
      <c r="AQ19" s="7">
        <v>0</v>
      </c>
      <c r="AR19" s="7">
        <v>0</v>
      </c>
      <c r="AS19" s="7">
        <v>0</v>
      </c>
      <c r="AT19" s="10">
        <v>0</v>
      </c>
      <c r="AU19" s="10">
        <v>41</v>
      </c>
      <c r="AV19" s="7">
        <v>0</v>
      </c>
      <c r="AW19" s="7">
        <v>0</v>
      </c>
      <c r="AX19" s="7">
        <v>0</v>
      </c>
      <c r="AY19" s="10">
        <v>0</v>
      </c>
      <c r="AZ19" s="7">
        <v>0</v>
      </c>
      <c r="BA19" s="9">
        <f t="shared" si="0"/>
        <v>70</v>
      </c>
    </row>
    <row r="20" spans="1:53" ht="15.75" thickBot="1">
      <c r="A20" s="69"/>
      <c r="B20" s="11">
        <v>362</v>
      </c>
      <c r="C20" s="32" t="s">
        <v>33</v>
      </c>
      <c r="D20" s="43"/>
      <c r="E20" s="7">
        <v>10</v>
      </c>
      <c r="F20" s="7">
        <v>40</v>
      </c>
      <c r="G20" s="7">
        <v>0</v>
      </c>
      <c r="H20" s="10">
        <v>18</v>
      </c>
      <c r="I20" s="7">
        <v>0</v>
      </c>
      <c r="J20" s="7">
        <v>0</v>
      </c>
      <c r="K20" s="7">
        <v>0</v>
      </c>
      <c r="L20" s="10">
        <v>0</v>
      </c>
      <c r="M20" s="7">
        <v>0</v>
      </c>
      <c r="N20" s="7">
        <v>0</v>
      </c>
      <c r="O20" s="7">
        <v>0</v>
      </c>
      <c r="P20" s="10">
        <v>0</v>
      </c>
      <c r="Q20" s="23">
        <v>0</v>
      </c>
      <c r="R20" s="51">
        <v>0</v>
      </c>
      <c r="S20" s="51">
        <v>0</v>
      </c>
      <c r="T20" s="40">
        <v>0</v>
      </c>
      <c r="U20" s="40">
        <v>0</v>
      </c>
      <c r="V20" s="23">
        <v>0</v>
      </c>
      <c r="W20" s="7">
        <v>0</v>
      </c>
      <c r="X20" s="10">
        <v>0</v>
      </c>
      <c r="Y20" s="22">
        <v>0</v>
      </c>
      <c r="Z20" s="7">
        <v>0</v>
      </c>
      <c r="AA20" s="7">
        <v>0</v>
      </c>
      <c r="AB20" s="7">
        <v>0</v>
      </c>
      <c r="AC20" s="10">
        <v>0</v>
      </c>
      <c r="AD20" s="7">
        <v>0</v>
      </c>
      <c r="AE20" s="7">
        <v>0</v>
      </c>
      <c r="AF20" s="7">
        <v>0</v>
      </c>
      <c r="AG20" s="10">
        <v>0</v>
      </c>
      <c r="AH20" s="10">
        <v>0</v>
      </c>
      <c r="AI20" s="7">
        <v>0</v>
      </c>
      <c r="AJ20" s="7">
        <v>0</v>
      </c>
      <c r="AK20" s="10">
        <v>0</v>
      </c>
      <c r="AL20" s="22">
        <v>0</v>
      </c>
      <c r="AM20" s="7">
        <v>0</v>
      </c>
      <c r="AN20" s="7">
        <v>0</v>
      </c>
      <c r="AO20" s="7">
        <v>0</v>
      </c>
      <c r="AP20" s="10">
        <v>0</v>
      </c>
      <c r="AQ20" s="7">
        <v>0</v>
      </c>
      <c r="AR20" s="7">
        <v>0</v>
      </c>
      <c r="AS20" s="7">
        <v>0</v>
      </c>
      <c r="AT20" s="10">
        <v>0</v>
      </c>
      <c r="AU20" s="10">
        <v>0</v>
      </c>
      <c r="AV20" s="7">
        <v>0</v>
      </c>
      <c r="AW20" s="7">
        <v>0</v>
      </c>
      <c r="AX20" s="7">
        <v>0</v>
      </c>
      <c r="AY20" s="10">
        <v>0</v>
      </c>
      <c r="AZ20" s="7">
        <v>0</v>
      </c>
      <c r="BA20" s="9">
        <f t="shared" si="0"/>
        <v>68</v>
      </c>
    </row>
    <row r="21" spans="1:53" ht="15.75" thickBot="1">
      <c r="A21" s="69"/>
      <c r="B21" s="11">
        <v>107</v>
      </c>
      <c r="C21" s="12" t="s">
        <v>49</v>
      </c>
      <c r="D21" s="42"/>
      <c r="E21" s="7">
        <v>13</v>
      </c>
      <c r="F21" s="7">
        <v>28</v>
      </c>
      <c r="G21" s="7">
        <v>0</v>
      </c>
      <c r="H21" s="10">
        <v>10</v>
      </c>
      <c r="I21" s="7">
        <v>0</v>
      </c>
      <c r="J21" s="7">
        <v>0</v>
      </c>
      <c r="K21" s="7">
        <v>0</v>
      </c>
      <c r="L21" s="10">
        <v>0</v>
      </c>
      <c r="M21" s="7">
        <v>0</v>
      </c>
      <c r="N21" s="7">
        <v>0</v>
      </c>
      <c r="O21" s="7">
        <v>0</v>
      </c>
      <c r="P21" s="10">
        <v>0</v>
      </c>
      <c r="Q21" s="23">
        <v>0</v>
      </c>
      <c r="R21" s="51">
        <v>0</v>
      </c>
      <c r="S21" s="51">
        <v>0</v>
      </c>
      <c r="T21" s="40">
        <v>0</v>
      </c>
      <c r="U21" s="40">
        <v>0</v>
      </c>
      <c r="V21" s="23">
        <v>0</v>
      </c>
      <c r="W21" s="7">
        <v>0</v>
      </c>
      <c r="X21" s="10">
        <v>0</v>
      </c>
      <c r="Y21" s="22">
        <v>0</v>
      </c>
      <c r="Z21" s="7">
        <v>0</v>
      </c>
      <c r="AA21" s="7">
        <v>0</v>
      </c>
      <c r="AB21" s="7">
        <v>0</v>
      </c>
      <c r="AC21" s="10">
        <v>0</v>
      </c>
      <c r="AD21" s="7">
        <v>0</v>
      </c>
      <c r="AE21" s="7">
        <v>0</v>
      </c>
      <c r="AF21" s="7">
        <v>0</v>
      </c>
      <c r="AG21" s="10">
        <v>0</v>
      </c>
      <c r="AH21" s="10">
        <v>0</v>
      </c>
      <c r="AI21" s="7">
        <v>0</v>
      </c>
      <c r="AJ21" s="7">
        <v>0</v>
      </c>
      <c r="AK21" s="10">
        <v>0</v>
      </c>
      <c r="AL21" s="22">
        <v>0</v>
      </c>
      <c r="AM21" s="7">
        <v>0</v>
      </c>
      <c r="AN21" s="7">
        <v>0</v>
      </c>
      <c r="AO21" s="7">
        <v>0</v>
      </c>
      <c r="AP21" s="10">
        <v>0</v>
      </c>
      <c r="AQ21" s="7">
        <v>0</v>
      </c>
      <c r="AR21" s="7">
        <v>0</v>
      </c>
      <c r="AS21" s="7">
        <v>0</v>
      </c>
      <c r="AT21" s="10">
        <v>0</v>
      </c>
      <c r="AU21" s="10">
        <v>0</v>
      </c>
      <c r="AV21" s="7">
        <v>0</v>
      </c>
      <c r="AW21" s="7">
        <v>0</v>
      </c>
      <c r="AX21" s="7">
        <v>0</v>
      </c>
      <c r="AY21" s="10">
        <v>0</v>
      </c>
      <c r="AZ21" s="7">
        <v>0</v>
      </c>
      <c r="BA21" s="9">
        <f t="shared" si="0"/>
        <v>51</v>
      </c>
    </row>
    <row r="22" spans="1:53" ht="15.75" thickBot="1">
      <c r="A22" s="69"/>
      <c r="B22" s="11">
        <v>192</v>
      </c>
      <c r="C22" s="39" t="s">
        <v>82</v>
      </c>
      <c r="E22" s="7">
        <v>0</v>
      </c>
      <c r="F22" s="7">
        <v>0</v>
      </c>
      <c r="G22" s="7">
        <v>0</v>
      </c>
      <c r="H22" s="10">
        <v>0</v>
      </c>
      <c r="I22" s="7">
        <v>0</v>
      </c>
      <c r="J22" s="7">
        <v>0</v>
      </c>
      <c r="K22" s="7">
        <v>0</v>
      </c>
      <c r="L22" s="10">
        <v>0</v>
      </c>
      <c r="M22" s="7">
        <v>0</v>
      </c>
      <c r="N22" s="7">
        <v>0</v>
      </c>
      <c r="O22" s="7">
        <v>0</v>
      </c>
      <c r="P22" s="40">
        <v>0</v>
      </c>
      <c r="Q22" s="23">
        <v>0</v>
      </c>
      <c r="R22" s="51">
        <v>0</v>
      </c>
      <c r="S22" s="51">
        <v>0</v>
      </c>
      <c r="T22" s="40">
        <v>0</v>
      </c>
      <c r="U22" s="40">
        <v>0</v>
      </c>
      <c r="V22" s="23">
        <v>0</v>
      </c>
      <c r="W22" s="7">
        <v>34</v>
      </c>
      <c r="X22" s="10">
        <v>12</v>
      </c>
      <c r="Y22" s="22">
        <v>0</v>
      </c>
      <c r="Z22" s="7">
        <v>0</v>
      </c>
      <c r="AA22" s="7">
        <v>0</v>
      </c>
      <c r="AB22" s="7">
        <v>0</v>
      </c>
      <c r="AC22" s="10">
        <v>0</v>
      </c>
      <c r="AD22" s="7">
        <v>0</v>
      </c>
      <c r="AE22" s="7">
        <v>0</v>
      </c>
      <c r="AF22" s="7">
        <v>0</v>
      </c>
      <c r="AG22" s="10">
        <v>0</v>
      </c>
      <c r="AH22" s="10">
        <v>0</v>
      </c>
      <c r="AI22" s="7">
        <v>0</v>
      </c>
      <c r="AJ22" s="7">
        <v>0</v>
      </c>
      <c r="AK22" s="10">
        <v>0</v>
      </c>
      <c r="AL22" s="22">
        <v>0</v>
      </c>
      <c r="AM22" s="7">
        <v>0</v>
      </c>
      <c r="AN22" s="7">
        <v>0</v>
      </c>
      <c r="AO22" s="7">
        <v>0</v>
      </c>
      <c r="AP22" s="10">
        <v>0</v>
      </c>
      <c r="AQ22" s="7">
        <v>0</v>
      </c>
      <c r="AR22" s="7">
        <v>0</v>
      </c>
      <c r="AS22" s="7">
        <v>0</v>
      </c>
      <c r="AT22" s="10">
        <v>0</v>
      </c>
      <c r="AU22" s="10">
        <v>0</v>
      </c>
      <c r="AV22" s="7">
        <v>0</v>
      </c>
      <c r="AW22" s="7">
        <v>0</v>
      </c>
      <c r="AX22" s="7">
        <v>0</v>
      </c>
      <c r="AY22" s="10">
        <v>0</v>
      </c>
      <c r="AZ22" s="7">
        <v>0</v>
      </c>
      <c r="BA22" s="9">
        <f t="shared" si="0"/>
        <v>46</v>
      </c>
    </row>
    <row r="23" spans="1:53" ht="15.75" thickBot="1">
      <c r="A23" s="69"/>
      <c r="B23" s="11">
        <v>1009</v>
      </c>
      <c r="C23" s="41" t="s">
        <v>109</v>
      </c>
      <c r="E23" s="7"/>
      <c r="F23" s="7"/>
      <c r="G23" s="7"/>
      <c r="H23" s="10"/>
      <c r="I23" s="7"/>
      <c r="J23" s="7"/>
      <c r="K23" s="7"/>
      <c r="L23" s="10"/>
      <c r="M23" s="7"/>
      <c r="N23" s="7"/>
      <c r="O23" s="7"/>
      <c r="P23" s="10"/>
      <c r="Q23" s="23"/>
      <c r="R23" s="51"/>
      <c r="S23" s="51"/>
      <c r="T23" s="40"/>
      <c r="U23" s="40"/>
      <c r="V23" s="23"/>
      <c r="W23" s="7"/>
      <c r="X23" s="10"/>
      <c r="Y23" s="22"/>
      <c r="Z23" s="7"/>
      <c r="AA23" s="7"/>
      <c r="AB23" s="7"/>
      <c r="AC23" s="10"/>
      <c r="AD23" s="7"/>
      <c r="AE23" s="7"/>
      <c r="AF23" s="7"/>
      <c r="AG23" s="10"/>
      <c r="AH23" s="10"/>
      <c r="AI23" s="7"/>
      <c r="AJ23" s="7"/>
      <c r="AK23" s="10"/>
      <c r="AL23" s="22"/>
      <c r="AM23" s="7"/>
      <c r="AN23" s="7"/>
      <c r="AO23" s="7"/>
      <c r="AP23" s="10"/>
      <c r="AQ23" s="7">
        <v>0</v>
      </c>
      <c r="AR23" s="7">
        <v>0</v>
      </c>
      <c r="AS23" s="7">
        <v>20</v>
      </c>
      <c r="AT23" s="10">
        <v>15</v>
      </c>
      <c r="AU23" s="10">
        <v>0</v>
      </c>
      <c r="AV23" s="7">
        <v>0</v>
      </c>
      <c r="AW23" s="7">
        <v>0</v>
      </c>
      <c r="AX23" s="7">
        <v>4</v>
      </c>
      <c r="AY23" s="10">
        <v>0</v>
      </c>
      <c r="AZ23" s="7">
        <v>0</v>
      </c>
      <c r="BA23" s="9">
        <f t="shared" si="0"/>
        <v>39</v>
      </c>
    </row>
    <row r="24" spans="1:53" ht="15.75" thickBot="1">
      <c r="A24" s="69"/>
      <c r="B24" s="11">
        <v>165</v>
      </c>
      <c r="C24" s="12" t="s">
        <v>57</v>
      </c>
      <c r="D24" s="6"/>
      <c r="E24" s="7">
        <v>0</v>
      </c>
      <c r="F24" s="7">
        <v>0</v>
      </c>
      <c r="G24" s="7">
        <v>0</v>
      </c>
      <c r="H24" s="10">
        <v>0</v>
      </c>
      <c r="I24" s="7">
        <v>0</v>
      </c>
      <c r="J24" s="7">
        <v>0</v>
      </c>
      <c r="K24" s="7">
        <v>0</v>
      </c>
      <c r="L24" s="10">
        <v>0</v>
      </c>
      <c r="M24" s="7">
        <v>0</v>
      </c>
      <c r="N24" s="7">
        <v>0</v>
      </c>
      <c r="O24" s="7">
        <v>0</v>
      </c>
      <c r="P24" s="40">
        <v>0</v>
      </c>
      <c r="Q24" s="23">
        <v>0</v>
      </c>
      <c r="R24" s="51">
        <v>0</v>
      </c>
      <c r="S24" s="51">
        <v>0</v>
      </c>
      <c r="T24" s="40">
        <v>0</v>
      </c>
      <c r="U24" s="40">
        <v>19</v>
      </c>
      <c r="V24" s="23">
        <v>0</v>
      </c>
      <c r="W24" s="7">
        <v>0</v>
      </c>
      <c r="X24" s="10">
        <v>0</v>
      </c>
      <c r="Y24" s="22">
        <v>0</v>
      </c>
      <c r="Z24" s="7">
        <v>0</v>
      </c>
      <c r="AA24" s="7">
        <v>0</v>
      </c>
      <c r="AB24" s="7">
        <v>0</v>
      </c>
      <c r="AC24" s="10">
        <v>0</v>
      </c>
      <c r="AD24" s="7">
        <v>0</v>
      </c>
      <c r="AE24" s="7">
        <v>0</v>
      </c>
      <c r="AF24" s="7">
        <v>0</v>
      </c>
      <c r="AG24" s="10">
        <v>0</v>
      </c>
      <c r="AH24" s="10">
        <v>0</v>
      </c>
      <c r="AI24" s="7">
        <v>0</v>
      </c>
      <c r="AJ24" s="7">
        <v>0</v>
      </c>
      <c r="AK24" s="10">
        <v>0</v>
      </c>
      <c r="AL24" s="22">
        <v>0</v>
      </c>
      <c r="AM24" s="7">
        <v>0</v>
      </c>
      <c r="AN24" s="7">
        <v>0</v>
      </c>
      <c r="AO24" s="7">
        <v>0</v>
      </c>
      <c r="AP24" s="10">
        <v>0</v>
      </c>
      <c r="AQ24" s="7">
        <v>0</v>
      </c>
      <c r="AR24" s="7">
        <v>0</v>
      </c>
      <c r="AS24" s="7">
        <v>0</v>
      </c>
      <c r="AT24" s="10">
        <v>18</v>
      </c>
      <c r="AU24" s="10">
        <v>0</v>
      </c>
      <c r="AV24" s="7">
        <v>0</v>
      </c>
      <c r="AW24" s="7">
        <v>0</v>
      </c>
      <c r="AX24" s="7">
        <v>0</v>
      </c>
      <c r="AY24" s="10">
        <v>0</v>
      </c>
      <c r="AZ24" s="7">
        <v>0</v>
      </c>
      <c r="BA24" s="9">
        <f t="shared" si="0"/>
        <v>37</v>
      </c>
    </row>
    <row r="25" spans="1:53" ht="15.75" thickBot="1">
      <c r="A25" s="69"/>
      <c r="B25" s="11">
        <v>889</v>
      </c>
      <c r="C25" s="12" t="s">
        <v>96</v>
      </c>
      <c r="D25" s="6"/>
      <c r="E25" s="7">
        <v>0</v>
      </c>
      <c r="F25" s="7">
        <v>0</v>
      </c>
      <c r="G25" s="7">
        <v>0</v>
      </c>
      <c r="H25" s="10">
        <v>0</v>
      </c>
      <c r="I25" s="7">
        <v>0</v>
      </c>
      <c r="J25" s="7">
        <v>0</v>
      </c>
      <c r="K25" s="7">
        <v>0</v>
      </c>
      <c r="L25" s="10">
        <v>0</v>
      </c>
      <c r="M25" s="7">
        <v>0</v>
      </c>
      <c r="N25" s="7">
        <v>0</v>
      </c>
      <c r="O25" s="7">
        <v>0</v>
      </c>
      <c r="P25" s="40">
        <v>0</v>
      </c>
      <c r="Q25" s="23">
        <v>0</v>
      </c>
      <c r="R25" s="51">
        <v>0</v>
      </c>
      <c r="S25" s="51">
        <v>0</v>
      </c>
      <c r="T25" s="40">
        <v>0</v>
      </c>
      <c r="U25" s="40">
        <v>0</v>
      </c>
      <c r="V25" s="23">
        <v>0</v>
      </c>
      <c r="W25" s="7">
        <v>0</v>
      </c>
      <c r="X25" s="10">
        <v>0</v>
      </c>
      <c r="Y25" s="22">
        <v>0</v>
      </c>
      <c r="Z25" s="7">
        <v>0</v>
      </c>
      <c r="AA25" s="7">
        <v>0</v>
      </c>
      <c r="AB25" s="7">
        <v>0</v>
      </c>
      <c r="AC25" s="10">
        <v>0</v>
      </c>
      <c r="AD25" s="7">
        <v>0</v>
      </c>
      <c r="AE25" s="7">
        <v>0</v>
      </c>
      <c r="AF25" s="7">
        <v>0</v>
      </c>
      <c r="AG25" s="10">
        <v>0</v>
      </c>
      <c r="AH25" s="10">
        <v>0</v>
      </c>
      <c r="AI25" s="7">
        <v>0</v>
      </c>
      <c r="AJ25" s="7">
        <v>0</v>
      </c>
      <c r="AK25" s="10">
        <v>4</v>
      </c>
      <c r="AL25" s="22">
        <v>0</v>
      </c>
      <c r="AM25" s="7">
        <v>4</v>
      </c>
      <c r="AN25" s="7">
        <v>0</v>
      </c>
      <c r="AO25" s="7">
        <v>0</v>
      </c>
      <c r="AP25" s="10">
        <v>5</v>
      </c>
      <c r="AQ25" s="7">
        <v>9</v>
      </c>
      <c r="AR25" s="7">
        <v>0</v>
      </c>
      <c r="AS25" s="7">
        <v>13</v>
      </c>
      <c r="AT25" s="10">
        <v>0</v>
      </c>
      <c r="AU25" s="10">
        <v>0</v>
      </c>
      <c r="AV25" s="7">
        <v>0</v>
      </c>
      <c r="AW25" s="7">
        <v>0</v>
      </c>
      <c r="AX25" s="7">
        <v>0</v>
      </c>
      <c r="AY25" s="10">
        <v>0</v>
      </c>
      <c r="AZ25" s="7">
        <v>0</v>
      </c>
      <c r="BA25" s="9">
        <f t="shared" si="0"/>
        <v>35</v>
      </c>
    </row>
    <row r="26" spans="1:53" ht="15.75" thickBot="1">
      <c r="A26" s="69"/>
      <c r="B26" s="11">
        <v>96</v>
      </c>
      <c r="C26" s="41" t="s">
        <v>107</v>
      </c>
      <c r="E26" s="7">
        <v>0</v>
      </c>
      <c r="F26" s="7">
        <v>0</v>
      </c>
      <c r="G26" s="7">
        <v>0</v>
      </c>
      <c r="H26" s="10">
        <v>0</v>
      </c>
      <c r="I26" s="7">
        <v>0</v>
      </c>
      <c r="J26" s="7">
        <v>0</v>
      </c>
      <c r="K26" s="7">
        <v>0</v>
      </c>
      <c r="L26" s="10">
        <v>0</v>
      </c>
      <c r="M26" s="7">
        <v>0</v>
      </c>
      <c r="N26" s="7">
        <v>0</v>
      </c>
      <c r="O26" s="7">
        <v>0</v>
      </c>
      <c r="P26" s="10">
        <v>0</v>
      </c>
      <c r="Q26" s="23">
        <v>0</v>
      </c>
      <c r="R26" s="51">
        <v>0</v>
      </c>
      <c r="S26" s="51">
        <v>0</v>
      </c>
      <c r="T26" s="40">
        <v>0</v>
      </c>
      <c r="U26" s="40">
        <v>0</v>
      </c>
      <c r="V26" s="23">
        <v>0</v>
      </c>
      <c r="W26" s="7">
        <v>0</v>
      </c>
      <c r="X26" s="10">
        <v>0</v>
      </c>
      <c r="Y26" s="22">
        <v>0</v>
      </c>
      <c r="Z26" s="7">
        <v>0</v>
      </c>
      <c r="AA26" s="7">
        <v>0</v>
      </c>
      <c r="AB26" s="7">
        <v>0</v>
      </c>
      <c r="AC26" s="10">
        <v>0</v>
      </c>
      <c r="AD26" s="7">
        <v>0</v>
      </c>
      <c r="AE26" s="7">
        <v>0</v>
      </c>
      <c r="AF26" s="7">
        <v>0</v>
      </c>
      <c r="AG26" s="10">
        <v>0</v>
      </c>
      <c r="AH26" s="10">
        <v>0</v>
      </c>
      <c r="AI26" s="7">
        <v>0</v>
      </c>
      <c r="AJ26" s="7">
        <v>0</v>
      </c>
      <c r="AK26" s="10">
        <v>0</v>
      </c>
      <c r="AL26" s="22">
        <v>0</v>
      </c>
      <c r="AM26" s="7">
        <v>0</v>
      </c>
      <c r="AN26" s="7">
        <v>0</v>
      </c>
      <c r="AO26" s="7">
        <v>0</v>
      </c>
      <c r="AP26" s="10">
        <v>0</v>
      </c>
      <c r="AQ26" s="7">
        <v>0</v>
      </c>
      <c r="AR26" s="7">
        <v>6</v>
      </c>
      <c r="AS26" s="7">
        <v>0</v>
      </c>
      <c r="AT26" s="10">
        <v>0</v>
      </c>
      <c r="AU26" s="10">
        <v>0</v>
      </c>
      <c r="AV26" s="7">
        <v>0</v>
      </c>
      <c r="AW26" s="7">
        <v>0</v>
      </c>
      <c r="AX26" s="7">
        <v>0</v>
      </c>
      <c r="AY26" s="10">
        <v>21</v>
      </c>
      <c r="AZ26" s="7">
        <v>6</v>
      </c>
      <c r="BA26" s="9">
        <f t="shared" si="0"/>
        <v>33</v>
      </c>
    </row>
    <row r="27" spans="1:53" ht="15.75" thickBot="1">
      <c r="A27" s="69"/>
      <c r="B27" s="11">
        <v>47</v>
      </c>
      <c r="C27" s="12" t="s">
        <v>93</v>
      </c>
      <c r="D27" s="6"/>
      <c r="E27" s="7">
        <v>0</v>
      </c>
      <c r="F27" s="7">
        <v>0</v>
      </c>
      <c r="G27" s="7">
        <v>0</v>
      </c>
      <c r="H27" s="10">
        <v>0</v>
      </c>
      <c r="I27" s="7">
        <v>0</v>
      </c>
      <c r="J27" s="7">
        <v>0</v>
      </c>
      <c r="K27" s="7">
        <v>0</v>
      </c>
      <c r="L27" s="10">
        <v>0</v>
      </c>
      <c r="M27" s="7">
        <v>0</v>
      </c>
      <c r="N27" s="7">
        <v>0</v>
      </c>
      <c r="O27" s="7">
        <v>0</v>
      </c>
      <c r="P27" s="10">
        <v>0</v>
      </c>
      <c r="Q27" s="23">
        <v>0</v>
      </c>
      <c r="R27" s="51">
        <v>0</v>
      </c>
      <c r="S27" s="51">
        <v>0</v>
      </c>
      <c r="T27" s="40">
        <v>0</v>
      </c>
      <c r="U27" s="40">
        <v>0</v>
      </c>
      <c r="V27" s="23">
        <v>0</v>
      </c>
      <c r="W27" s="7">
        <v>0</v>
      </c>
      <c r="X27" s="10">
        <v>0</v>
      </c>
      <c r="Y27" s="22">
        <v>0</v>
      </c>
      <c r="Z27" s="7">
        <v>0</v>
      </c>
      <c r="AA27" s="7">
        <v>0</v>
      </c>
      <c r="AB27" s="7">
        <v>0</v>
      </c>
      <c r="AC27" s="10">
        <v>0</v>
      </c>
      <c r="AD27" s="7">
        <v>0</v>
      </c>
      <c r="AE27" s="7">
        <v>0</v>
      </c>
      <c r="AF27" s="7">
        <v>0</v>
      </c>
      <c r="AG27" s="10">
        <v>0</v>
      </c>
      <c r="AH27" s="10">
        <v>0</v>
      </c>
      <c r="AI27" s="7">
        <v>7</v>
      </c>
      <c r="AJ27" s="7">
        <v>0</v>
      </c>
      <c r="AK27" s="10">
        <v>4</v>
      </c>
      <c r="AL27" s="22">
        <v>0</v>
      </c>
      <c r="AM27" s="7">
        <v>4</v>
      </c>
      <c r="AN27" s="7">
        <v>4</v>
      </c>
      <c r="AO27" s="7">
        <v>4</v>
      </c>
      <c r="AP27" s="10">
        <v>5</v>
      </c>
      <c r="AQ27" s="7">
        <v>0</v>
      </c>
      <c r="AR27" s="7">
        <v>4</v>
      </c>
      <c r="AS27" s="7">
        <v>0</v>
      </c>
      <c r="AT27" s="10">
        <v>0</v>
      </c>
      <c r="AU27" s="10">
        <v>0</v>
      </c>
      <c r="AV27" s="7">
        <v>0</v>
      </c>
      <c r="AW27" s="7">
        <v>0</v>
      </c>
      <c r="AX27" s="7">
        <v>0</v>
      </c>
      <c r="AY27" s="10">
        <v>0</v>
      </c>
      <c r="AZ27" s="7">
        <v>0</v>
      </c>
      <c r="BA27" s="9">
        <f t="shared" si="0"/>
        <v>32</v>
      </c>
    </row>
    <row r="28" spans="1:53" ht="15.75" thickBot="1">
      <c r="A28" s="69"/>
      <c r="B28" s="11">
        <v>555</v>
      </c>
      <c r="C28" s="41" t="s">
        <v>104</v>
      </c>
      <c r="E28" s="7">
        <v>0</v>
      </c>
      <c r="F28" s="7">
        <v>0</v>
      </c>
      <c r="G28" s="7">
        <v>0</v>
      </c>
      <c r="H28" s="10">
        <v>0</v>
      </c>
      <c r="I28" s="7">
        <v>0</v>
      </c>
      <c r="J28" s="7">
        <v>0</v>
      </c>
      <c r="K28" s="7">
        <v>0</v>
      </c>
      <c r="L28" s="10">
        <v>0</v>
      </c>
      <c r="M28" s="7">
        <v>0</v>
      </c>
      <c r="N28" s="7">
        <v>0</v>
      </c>
      <c r="O28" s="7">
        <v>0</v>
      </c>
      <c r="P28" s="10">
        <v>0</v>
      </c>
      <c r="Q28" s="23">
        <v>0</v>
      </c>
      <c r="R28" s="51">
        <v>0</v>
      </c>
      <c r="S28" s="51">
        <v>0</v>
      </c>
      <c r="T28" s="40">
        <v>0</v>
      </c>
      <c r="U28" s="40">
        <v>0</v>
      </c>
      <c r="V28" s="23">
        <v>0</v>
      </c>
      <c r="W28" s="7">
        <v>0</v>
      </c>
      <c r="X28" s="10">
        <v>0</v>
      </c>
      <c r="Y28" s="22">
        <v>0</v>
      </c>
      <c r="Z28" s="7">
        <v>0</v>
      </c>
      <c r="AA28" s="7">
        <v>0</v>
      </c>
      <c r="AB28" s="7">
        <v>0</v>
      </c>
      <c r="AC28" s="10">
        <v>0</v>
      </c>
      <c r="AD28" s="7">
        <v>0</v>
      </c>
      <c r="AE28" s="7">
        <v>0</v>
      </c>
      <c r="AF28" s="7">
        <v>0</v>
      </c>
      <c r="AG28" s="10">
        <v>0</v>
      </c>
      <c r="AH28" s="10">
        <v>0</v>
      </c>
      <c r="AI28" s="7">
        <v>0</v>
      </c>
      <c r="AJ28" s="7">
        <v>0</v>
      </c>
      <c r="AK28" s="10">
        <v>0</v>
      </c>
      <c r="AL28" s="22">
        <v>0</v>
      </c>
      <c r="AM28" s="7">
        <v>0</v>
      </c>
      <c r="AN28" s="7">
        <v>0</v>
      </c>
      <c r="AO28" s="7">
        <v>0</v>
      </c>
      <c r="AP28" s="10">
        <v>10</v>
      </c>
      <c r="AQ28" s="7">
        <v>10</v>
      </c>
      <c r="AR28" s="7">
        <v>0</v>
      </c>
      <c r="AS28" s="7">
        <v>0</v>
      </c>
      <c r="AT28" s="10">
        <v>7</v>
      </c>
      <c r="AU28" s="10">
        <v>5</v>
      </c>
      <c r="AV28" s="7">
        <v>0</v>
      </c>
      <c r="AW28" s="7">
        <v>0</v>
      </c>
      <c r="AX28" s="7">
        <v>0</v>
      </c>
      <c r="AY28" s="10">
        <v>0</v>
      </c>
      <c r="AZ28" s="7">
        <v>0</v>
      </c>
      <c r="BA28" s="9">
        <f t="shared" si="0"/>
        <v>32</v>
      </c>
    </row>
    <row r="29" spans="1:53" ht="15.75" thickBot="1">
      <c r="A29" s="69"/>
      <c r="B29" s="11">
        <v>1000</v>
      </c>
      <c r="C29" s="32" t="s">
        <v>59</v>
      </c>
      <c r="D29" s="42"/>
      <c r="E29" s="7">
        <v>4</v>
      </c>
      <c r="F29" s="7">
        <v>0</v>
      </c>
      <c r="G29" s="7">
        <v>5</v>
      </c>
      <c r="H29" s="10">
        <v>4</v>
      </c>
      <c r="I29" s="7">
        <v>13</v>
      </c>
      <c r="J29" s="7">
        <v>4</v>
      </c>
      <c r="K29" s="7">
        <v>0</v>
      </c>
      <c r="L29" s="10">
        <v>0</v>
      </c>
      <c r="M29" s="7">
        <v>0</v>
      </c>
      <c r="N29" s="7">
        <v>0</v>
      </c>
      <c r="O29" s="7">
        <v>0</v>
      </c>
      <c r="P29" s="10">
        <v>0</v>
      </c>
      <c r="Q29" s="23">
        <v>0</v>
      </c>
      <c r="R29" s="51">
        <v>0</v>
      </c>
      <c r="S29" s="51">
        <v>0</v>
      </c>
      <c r="T29" s="40">
        <v>0</v>
      </c>
      <c r="U29" s="40">
        <v>0</v>
      </c>
      <c r="V29" s="23">
        <v>0</v>
      </c>
      <c r="W29" s="7">
        <v>0</v>
      </c>
      <c r="X29" s="10">
        <v>0</v>
      </c>
      <c r="Y29" s="22">
        <v>0</v>
      </c>
      <c r="Z29" s="7">
        <v>0</v>
      </c>
      <c r="AA29" s="7">
        <v>0</v>
      </c>
      <c r="AB29" s="7">
        <v>0</v>
      </c>
      <c r="AC29" s="10">
        <v>0</v>
      </c>
      <c r="AD29" s="7">
        <v>0</v>
      </c>
      <c r="AE29" s="7">
        <v>0</v>
      </c>
      <c r="AF29" s="7">
        <v>0</v>
      </c>
      <c r="AG29" s="10">
        <v>0</v>
      </c>
      <c r="AH29" s="10">
        <v>0</v>
      </c>
      <c r="AI29" s="7">
        <v>0</v>
      </c>
      <c r="AJ29" s="7">
        <v>0</v>
      </c>
      <c r="AK29" s="10">
        <v>0</v>
      </c>
      <c r="AL29" s="22">
        <v>0</v>
      </c>
      <c r="AM29" s="7">
        <v>0</v>
      </c>
      <c r="AN29" s="7">
        <v>0</v>
      </c>
      <c r="AO29" s="7">
        <v>0</v>
      </c>
      <c r="AP29" s="10">
        <v>0</v>
      </c>
      <c r="AQ29" s="7">
        <v>0</v>
      </c>
      <c r="AR29" s="7">
        <v>0</v>
      </c>
      <c r="AS29" s="7">
        <v>0</v>
      </c>
      <c r="AT29" s="10">
        <v>0</v>
      </c>
      <c r="AU29" s="10">
        <v>0</v>
      </c>
      <c r="AV29" s="7">
        <v>0</v>
      </c>
      <c r="AW29" s="7">
        <v>0</v>
      </c>
      <c r="AX29" s="7">
        <v>0</v>
      </c>
      <c r="AY29" s="10">
        <v>0</v>
      </c>
      <c r="AZ29" s="7">
        <v>0</v>
      </c>
      <c r="BA29" s="9">
        <f t="shared" si="0"/>
        <v>30</v>
      </c>
    </row>
    <row r="30" spans="1:53" ht="15.75" thickBot="1">
      <c r="A30" s="69"/>
      <c r="B30" s="11">
        <v>110</v>
      </c>
      <c r="C30" s="12" t="s">
        <v>66</v>
      </c>
      <c r="D30" s="6"/>
      <c r="E30" s="7">
        <v>0</v>
      </c>
      <c r="F30" s="7">
        <v>0</v>
      </c>
      <c r="G30" s="7">
        <v>0</v>
      </c>
      <c r="H30" s="10">
        <v>0</v>
      </c>
      <c r="I30" s="7">
        <v>6</v>
      </c>
      <c r="J30" s="7">
        <v>12</v>
      </c>
      <c r="K30" s="7">
        <v>0</v>
      </c>
      <c r="L30" s="10">
        <v>0</v>
      </c>
      <c r="M30" s="7">
        <v>0</v>
      </c>
      <c r="N30" s="7">
        <v>0</v>
      </c>
      <c r="O30" s="7">
        <v>0</v>
      </c>
      <c r="P30" s="10">
        <v>0</v>
      </c>
      <c r="Q30" s="23">
        <v>0</v>
      </c>
      <c r="R30" s="51">
        <v>0</v>
      </c>
      <c r="S30" s="51">
        <v>0</v>
      </c>
      <c r="T30" s="40">
        <v>0</v>
      </c>
      <c r="U30" s="40">
        <v>0</v>
      </c>
      <c r="V30" s="23">
        <v>0</v>
      </c>
      <c r="W30" s="7">
        <v>12</v>
      </c>
      <c r="X30" s="10">
        <v>0</v>
      </c>
      <c r="Y30" s="22">
        <v>0</v>
      </c>
      <c r="Z30" s="7">
        <v>0</v>
      </c>
      <c r="AA30" s="7">
        <v>0</v>
      </c>
      <c r="AB30" s="7">
        <v>0</v>
      </c>
      <c r="AC30" s="10">
        <v>0</v>
      </c>
      <c r="AD30" s="7">
        <v>0</v>
      </c>
      <c r="AE30" s="7">
        <v>0</v>
      </c>
      <c r="AF30" s="7">
        <v>0</v>
      </c>
      <c r="AG30" s="10">
        <v>0</v>
      </c>
      <c r="AH30" s="10">
        <v>0</v>
      </c>
      <c r="AI30" s="7">
        <v>0</v>
      </c>
      <c r="AJ30" s="7">
        <v>0</v>
      </c>
      <c r="AK30" s="10">
        <v>0</v>
      </c>
      <c r="AL30" s="22">
        <v>0</v>
      </c>
      <c r="AM30" s="7">
        <v>0</v>
      </c>
      <c r="AN30" s="7">
        <v>0</v>
      </c>
      <c r="AO30" s="7">
        <v>0</v>
      </c>
      <c r="AP30" s="10">
        <v>0</v>
      </c>
      <c r="AQ30" s="7">
        <v>0</v>
      </c>
      <c r="AR30" s="7">
        <v>0</v>
      </c>
      <c r="AS30" s="7">
        <v>0</v>
      </c>
      <c r="AT30" s="10">
        <v>0</v>
      </c>
      <c r="AU30" s="10">
        <v>0</v>
      </c>
      <c r="AV30" s="7">
        <v>0</v>
      </c>
      <c r="AW30" s="7">
        <v>0</v>
      </c>
      <c r="AX30" s="7">
        <v>0</v>
      </c>
      <c r="AY30" s="10">
        <v>0</v>
      </c>
      <c r="AZ30" s="7">
        <v>0</v>
      </c>
      <c r="BA30" s="9">
        <f t="shared" si="0"/>
        <v>30</v>
      </c>
    </row>
    <row r="31" spans="1:53" ht="15.75" thickBot="1">
      <c r="A31" s="69"/>
      <c r="B31" s="11">
        <v>780</v>
      </c>
      <c r="C31" s="12" t="s">
        <v>72</v>
      </c>
      <c r="D31" s="43"/>
      <c r="E31" s="7">
        <v>0</v>
      </c>
      <c r="F31" s="7">
        <v>0</v>
      </c>
      <c r="G31" s="7">
        <v>0</v>
      </c>
      <c r="H31" s="10">
        <v>0</v>
      </c>
      <c r="I31" s="7">
        <v>0</v>
      </c>
      <c r="J31" s="7">
        <v>0</v>
      </c>
      <c r="K31" s="7">
        <v>0</v>
      </c>
      <c r="L31" s="10">
        <v>0</v>
      </c>
      <c r="M31" s="7">
        <v>29</v>
      </c>
      <c r="N31" s="7">
        <v>0</v>
      </c>
      <c r="O31" s="7">
        <v>0</v>
      </c>
      <c r="P31" s="40">
        <v>0</v>
      </c>
      <c r="Q31" s="23">
        <v>0</v>
      </c>
      <c r="R31" s="51">
        <v>0</v>
      </c>
      <c r="S31" s="51">
        <v>0</v>
      </c>
      <c r="T31" s="40">
        <v>0</v>
      </c>
      <c r="U31" s="40">
        <v>0</v>
      </c>
      <c r="V31" s="23">
        <v>0</v>
      </c>
      <c r="W31" s="7">
        <v>0</v>
      </c>
      <c r="X31" s="10">
        <v>0</v>
      </c>
      <c r="Y31" s="22">
        <v>0</v>
      </c>
      <c r="Z31" s="7">
        <v>0</v>
      </c>
      <c r="AA31" s="7">
        <v>0</v>
      </c>
      <c r="AB31" s="7">
        <v>0</v>
      </c>
      <c r="AC31" s="10">
        <v>0</v>
      </c>
      <c r="AD31" s="7">
        <v>0</v>
      </c>
      <c r="AE31" s="7">
        <v>0</v>
      </c>
      <c r="AF31" s="7">
        <v>0</v>
      </c>
      <c r="AG31" s="10">
        <v>0</v>
      </c>
      <c r="AH31" s="10">
        <v>0</v>
      </c>
      <c r="AI31" s="7">
        <v>0</v>
      </c>
      <c r="AJ31" s="7">
        <v>0</v>
      </c>
      <c r="AK31" s="10">
        <v>0</v>
      </c>
      <c r="AL31" s="22">
        <v>0</v>
      </c>
      <c r="AM31" s="7">
        <v>0</v>
      </c>
      <c r="AN31" s="7">
        <v>0</v>
      </c>
      <c r="AO31" s="7">
        <v>0</v>
      </c>
      <c r="AP31" s="10">
        <v>0</v>
      </c>
      <c r="AQ31" s="7">
        <v>0</v>
      </c>
      <c r="AR31" s="7">
        <v>0</v>
      </c>
      <c r="AS31" s="7">
        <v>0</v>
      </c>
      <c r="AT31" s="10">
        <v>0</v>
      </c>
      <c r="AU31" s="10">
        <v>0</v>
      </c>
      <c r="AV31" s="7">
        <v>0</v>
      </c>
      <c r="AW31" s="7">
        <v>0</v>
      </c>
      <c r="AX31" s="7">
        <v>0</v>
      </c>
      <c r="AY31" s="10">
        <v>0</v>
      </c>
      <c r="AZ31" s="7">
        <v>0</v>
      </c>
      <c r="BA31" s="9">
        <f t="shared" si="0"/>
        <v>29</v>
      </c>
    </row>
    <row r="32" spans="1:53" ht="15.75" thickBot="1">
      <c r="A32" s="69"/>
      <c r="B32" s="11">
        <v>6</v>
      </c>
      <c r="C32" s="41" t="s">
        <v>97</v>
      </c>
      <c r="E32" s="7">
        <v>0</v>
      </c>
      <c r="F32" s="7">
        <v>0</v>
      </c>
      <c r="G32" s="7">
        <v>0</v>
      </c>
      <c r="H32" s="10">
        <v>0</v>
      </c>
      <c r="I32" s="7">
        <v>0</v>
      </c>
      <c r="J32" s="7">
        <v>0</v>
      </c>
      <c r="K32" s="7">
        <v>0</v>
      </c>
      <c r="L32" s="10">
        <v>0</v>
      </c>
      <c r="M32" s="7">
        <v>0</v>
      </c>
      <c r="N32" s="7">
        <v>0</v>
      </c>
      <c r="O32" s="7">
        <v>0</v>
      </c>
      <c r="P32" s="10">
        <v>0</v>
      </c>
      <c r="Q32" s="23">
        <v>0</v>
      </c>
      <c r="R32" s="51">
        <v>0</v>
      </c>
      <c r="S32" s="51">
        <v>0</v>
      </c>
      <c r="T32" s="40">
        <v>0</v>
      </c>
      <c r="U32" s="40">
        <v>0</v>
      </c>
      <c r="V32" s="23">
        <v>0</v>
      </c>
      <c r="W32" s="7">
        <v>0</v>
      </c>
      <c r="X32" s="10">
        <v>0</v>
      </c>
      <c r="Y32" s="22">
        <v>0</v>
      </c>
      <c r="Z32" s="7">
        <v>0</v>
      </c>
      <c r="AA32" s="7">
        <v>0</v>
      </c>
      <c r="AB32" s="7">
        <v>0</v>
      </c>
      <c r="AC32" s="10">
        <v>0</v>
      </c>
      <c r="AD32" s="7">
        <v>0</v>
      </c>
      <c r="AE32" s="7">
        <v>0</v>
      </c>
      <c r="AF32" s="7">
        <v>0</v>
      </c>
      <c r="AG32" s="10">
        <v>0</v>
      </c>
      <c r="AH32" s="10">
        <v>0</v>
      </c>
      <c r="AI32" s="7">
        <v>0</v>
      </c>
      <c r="AJ32" s="7">
        <v>0</v>
      </c>
      <c r="AK32" s="10">
        <v>0</v>
      </c>
      <c r="AL32" s="22">
        <v>0</v>
      </c>
      <c r="AM32" s="7">
        <v>0</v>
      </c>
      <c r="AN32" s="7">
        <v>8</v>
      </c>
      <c r="AO32" s="7">
        <v>0</v>
      </c>
      <c r="AP32" s="10">
        <v>0</v>
      </c>
      <c r="AQ32" s="7">
        <v>0</v>
      </c>
      <c r="AR32" s="7">
        <v>4</v>
      </c>
      <c r="AS32" s="7">
        <v>0</v>
      </c>
      <c r="AT32" s="10">
        <v>10</v>
      </c>
      <c r="AU32" s="10">
        <v>0</v>
      </c>
      <c r="AV32" s="7">
        <v>0</v>
      </c>
      <c r="AW32" s="7">
        <v>0</v>
      </c>
      <c r="AX32" s="7">
        <v>5</v>
      </c>
      <c r="AY32" s="10">
        <v>0</v>
      </c>
      <c r="AZ32" s="7">
        <v>0</v>
      </c>
      <c r="BA32" s="9">
        <f t="shared" si="0"/>
        <v>27</v>
      </c>
    </row>
    <row r="33" spans="1:53" ht="15.75" thickBot="1">
      <c r="A33" s="69"/>
      <c r="B33" s="11">
        <v>1003</v>
      </c>
      <c r="C33" s="12" t="s">
        <v>75</v>
      </c>
      <c r="D33" s="6"/>
      <c r="E33" s="7">
        <v>0</v>
      </c>
      <c r="F33" s="7">
        <v>0</v>
      </c>
      <c r="G33" s="7">
        <v>0</v>
      </c>
      <c r="H33" s="10">
        <v>0</v>
      </c>
      <c r="I33" s="7">
        <v>0</v>
      </c>
      <c r="J33" s="7">
        <v>0</v>
      </c>
      <c r="K33" s="7">
        <v>0</v>
      </c>
      <c r="L33" s="10">
        <v>0</v>
      </c>
      <c r="M33" s="7">
        <v>0</v>
      </c>
      <c r="N33" s="7">
        <v>0</v>
      </c>
      <c r="O33" s="7">
        <v>0</v>
      </c>
      <c r="P33" s="40">
        <v>6</v>
      </c>
      <c r="Q33" s="23">
        <v>0</v>
      </c>
      <c r="R33" s="51">
        <v>0</v>
      </c>
      <c r="S33" s="51">
        <v>7</v>
      </c>
      <c r="T33" s="40">
        <v>0</v>
      </c>
      <c r="U33" s="40">
        <v>7</v>
      </c>
      <c r="V33" s="23">
        <v>0</v>
      </c>
      <c r="W33" s="7">
        <v>5</v>
      </c>
      <c r="X33" s="10">
        <v>0</v>
      </c>
      <c r="Y33" s="22">
        <v>0</v>
      </c>
      <c r="Z33" s="7">
        <v>0</v>
      </c>
      <c r="AA33" s="7">
        <v>0</v>
      </c>
      <c r="AB33" s="7">
        <v>0</v>
      </c>
      <c r="AC33" s="10">
        <v>0</v>
      </c>
      <c r="AD33" s="7">
        <v>0</v>
      </c>
      <c r="AE33" s="7">
        <v>0</v>
      </c>
      <c r="AF33" s="7">
        <v>0</v>
      </c>
      <c r="AG33" s="10">
        <v>0</v>
      </c>
      <c r="AH33" s="10">
        <v>0</v>
      </c>
      <c r="AI33" s="7">
        <v>0</v>
      </c>
      <c r="AJ33" s="7">
        <v>0</v>
      </c>
      <c r="AK33" s="10">
        <v>0</v>
      </c>
      <c r="AL33" s="22">
        <v>0</v>
      </c>
      <c r="AM33" s="7">
        <v>0</v>
      </c>
      <c r="AN33" s="7">
        <v>0</v>
      </c>
      <c r="AO33" s="7">
        <v>0</v>
      </c>
      <c r="AP33" s="10">
        <v>0</v>
      </c>
      <c r="AQ33" s="7">
        <v>0</v>
      </c>
      <c r="AR33" s="7">
        <v>0</v>
      </c>
      <c r="AS33" s="7">
        <v>0</v>
      </c>
      <c r="AT33" s="10">
        <v>0</v>
      </c>
      <c r="AU33" s="10">
        <v>0</v>
      </c>
      <c r="AV33" s="7">
        <v>0</v>
      </c>
      <c r="AW33" s="7">
        <v>0</v>
      </c>
      <c r="AX33" s="7">
        <v>0</v>
      </c>
      <c r="AY33" s="10">
        <v>0</v>
      </c>
      <c r="AZ33" s="7">
        <v>0</v>
      </c>
      <c r="BA33" s="9">
        <f t="shared" si="0"/>
        <v>25</v>
      </c>
    </row>
    <row r="34" spans="1:53" ht="15.75" thickBot="1">
      <c r="A34" s="69"/>
      <c r="B34" s="11">
        <v>247</v>
      </c>
      <c r="C34" s="32" t="s">
        <v>29</v>
      </c>
      <c r="D34" s="42"/>
      <c r="E34" s="7">
        <v>4</v>
      </c>
      <c r="F34" s="7">
        <v>0</v>
      </c>
      <c r="G34" s="7">
        <v>17</v>
      </c>
      <c r="H34" s="10">
        <v>0</v>
      </c>
      <c r="I34" s="7">
        <v>0</v>
      </c>
      <c r="J34" s="7">
        <v>0</v>
      </c>
      <c r="K34" s="7">
        <v>0</v>
      </c>
      <c r="L34" s="10">
        <v>0</v>
      </c>
      <c r="M34" s="7">
        <v>0</v>
      </c>
      <c r="N34" s="7">
        <v>0</v>
      </c>
      <c r="O34" s="7">
        <v>0</v>
      </c>
      <c r="P34" s="10">
        <v>0</v>
      </c>
      <c r="Q34" s="23">
        <v>0</v>
      </c>
      <c r="R34" s="51">
        <v>0</v>
      </c>
      <c r="S34" s="51">
        <v>0</v>
      </c>
      <c r="T34" s="40">
        <v>0</v>
      </c>
      <c r="U34" s="40">
        <v>0</v>
      </c>
      <c r="V34" s="23">
        <v>0</v>
      </c>
      <c r="W34" s="7">
        <v>0</v>
      </c>
      <c r="X34" s="10">
        <v>0</v>
      </c>
      <c r="Y34" s="22">
        <v>0</v>
      </c>
      <c r="Z34" s="7">
        <v>0</v>
      </c>
      <c r="AA34" s="7">
        <v>0</v>
      </c>
      <c r="AB34" s="7">
        <v>0</v>
      </c>
      <c r="AC34" s="10">
        <v>0</v>
      </c>
      <c r="AD34" s="7">
        <v>0</v>
      </c>
      <c r="AE34" s="7">
        <v>0</v>
      </c>
      <c r="AF34" s="7">
        <v>0</v>
      </c>
      <c r="AG34" s="10">
        <v>0</v>
      </c>
      <c r="AH34" s="10">
        <v>0</v>
      </c>
      <c r="AI34" s="7">
        <v>0</v>
      </c>
      <c r="AJ34" s="7">
        <v>0</v>
      </c>
      <c r="AK34" s="10">
        <v>0</v>
      </c>
      <c r="AL34" s="22">
        <v>0</v>
      </c>
      <c r="AM34" s="7">
        <v>0</v>
      </c>
      <c r="AN34" s="7">
        <v>0</v>
      </c>
      <c r="AO34" s="7">
        <v>0</v>
      </c>
      <c r="AP34" s="10">
        <v>0</v>
      </c>
      <c r="AQ34" s="7">
        <v>0</v>
      </c>
      <c r="AR34" s="7">
        <v>0</v>
      </c>
      <c r="AS34" s="7">
        <v>0</v>
      </c>
      <c r="AT34" s="10">
        <v>0</v>
      </c>
      <c r="AU34" s="10">
        <v>0</v>
      </c>
      <c r="AV34" s="7">
        <v>0</v>
      </c>
      <c r="AW34" s="7">
        <v>0</v>
      </c>
      <c r="AX34" s="7">
        <v>0</v>
      </c>
      <c r="AY34" s="10">
        <v>0</v>
      </c>
      <c r="AZ34" s="7">
        <v>0</v>
      </c>
      <c r="BA34" s="9">
        <f t="shared" si="0"/>
        <v>21</v>
      </c>
    </row>
    <row r="35" spans="1:53" ht="15.75" thickBot="1">
      <c r="A35" s="69"/>
      <c r="B35" s="11">
        <v>203</v>
      </c>
      <c r="C35" s="12" t="s">
        <v>60</v>
      </c>
      <c r="D35" s="6"/>
      <c r="E35" s="7">
        <v>19</v>
      </c>
      <c r="F35" s="7">
        <v>0</v>
      </c>
      <c r="G35" s="7">
        <v>0</v>
      </c>
      <c r="H35" s="10">
        <v>0</v>
      </c>
      <c r="I35" s="7">
        <v>0</v>
      </c>
      <c r="J35" s="7">
        <v>0</v>
      </c>
      <c r="K35" s="7">
        <v>0</v>
      </c>
      <c r="L35" s="10">
        <v>0</v>
      </c>
      <c r="M35" s="7">
        <v>0</v>
      </c>
      <c r="N35" s="7">
        <v>0</v>
      </c>
      <c r="O35" s="7">
        <v>0</v>
      </c>
      <c r="P35" s="10">
        <v>0</v>
      </c>
      <c r="Q35" s="23">
        <v>0</v>
      </c>
      <c r="R35" s="51">
        <v>0</v>
      </c>
      <c r="S35" s="51">
        <v>0</v>
      </c>
      <c r="T35" s="40">
        <v>0</v>
      </c>
      <c r="U35" s="40">
        <v>0</v>
      </c>
      <c r="V35" s="23">
        <v>0</v>
      </c>
      <c r="W35" s="7">
        <v>0</v>
      </c>
      <c r="X35" s="10">
        <v>0</v>
      </c>
      <c r="Y35" s="22">
        <v>0</v>
      </c>
      <c r="Z35" s="7">
        <v>0</v>
      </c>
      <c r="AA35" s="7">
        <v>0</v>
      </c>
      <c r="AB35" s="7">
        <v>0</v>
      </c>
      <c r="AC35" s="10">
        <v>0</v>
      </c>
      <c r="AD35" s="7">
        <v>0</v>
      </c>
      <c r="AE35" s="7">
        <v>0</v>
      </c>
      <c r="AF35" s="7">
        <v>0</v>
      </c>
      <c r="AG35" s="10">
        <v>0</v>
      </c>
      <c r="AH35" s="10">
        <v>0</v>
      </c>
      <c r="AI35" s="7">
        <v>0</v>
      </c>
      <c r="AJ35" s="7">
        <v>0</v>
      </c>
      <c r="AK35" s="10">
        <v>0</v>
      </c>
      <c r="AL35" s="22">
        <v>0</v>
      </c>
      <c r="AM35" s="7">
        <v>0</v>
      </c>
      <c r="AN35" s="7">
        <v>0</v>
      </c>
      <c r="AO35" s="7">
        <v>0</v>
      </c>
      <c r="AP35" s="10">
        <v>0</v>
      </c>
      <c r="AQ35" s="7">
        <v>0</v>
      </c>
      <c r="AR35" s="7">
        <v>0</v>
      </c>
      <c r="AS35" s="7">
        <v>0</v>
      </c>
      <c r="AT35" s="10">
        <v>0</v>
      </c>
      <c r="AU35" s="10">
        <v>0</v>
      </c>
      <c r="AV35" s="7">
        <v>0</v>
      </c>
      <c r="AW35" s="7">
        <v>0</v>
      </c>
      <c r="AX35" s="7">
        <v>0</v>
      </c>
      <c r="AY35" s="10">
        <v>0</v>
      </c>
      <c r="AZ35" s="7">
        <v>0</v>
      </c>
      <c r="BA35" s="9">
        <f t="shared" si="0"/>
        <v>19</v>
      </c>
    </row>
    <row r="36" spans="1:53" ht="15.75" thickBot="1">
      <c r="A36" s="69"/>
      <c r="B36" s="11">
        <v>730</v>
      </c>
      <c r="C36" s="12" t="s">
        <v>70</v>
      </c>
      <c r="D36" s="43"/>
      <c r="E36" s="7">
        <v>0</v>
      </c>
      <c r="F36" s="7">
        <v>0</v>
      </c>
      <c r="G36" s="7">
        <v>0</v>
      </c>
      <c r="H36" s="10">
        <v>0</v>
      </c>
      <c r="I36" s="7">
        <v>0</v>
      </c>
      <c r="J36" s="7">
        <v>0</v>
      </c>
      <c r="K36" s="7">
        <v>0</v>
      </c>
      <c r="L36" s="10">
        <v>0</v>
      </c>
      <c r="M36" s="7">
        <v>19</v>
      </c>
      <c r="N36" s="7">
        <v>0</v>
      </c>
      <c r="O36" s="7">
        <v>0</v>
      </c>
      <c r="P36" s="10">
        <v>0</v>
      </c>
      <c r="Q36" s="23">
        <v>0</v>
      </c>
      <c r="R36" s="51">
        <v>0</v>
      </c>
      <c r="S36" s="51">
        <v>0</v>
      </c>
      <c r="T36" s="40">
        <v>0</v>
      </c>
      <c r="U36" s="40">
        <v>0</v>
      </c>
      <c r="V36" s="23">
        <v>0</v>
      </c>
      <c r="W36" s="7">
        <v>0</v>
      </c>
      <c r="X36" s="10">
        <v>0</v>
      </c>
      <c r="Y36" s="22">
        <v>0</v>
      </c>
      <c r="Z36" s="7">
        <v>0</v>
      </c>
      <c r="AA36" s="7">
        <v>0</v>
      </c>
      <c r="AB36" s="7">
        <v>0</v>
      </c>
      <c r="AC36" s="10">
        <v>0</v>
      </c>
      <c r="AD36" s="7">
        <v>0</v>
      </c>
      <c r="AE36" s="7">
        <v>0</v>
      </c>
      <c r="AF36" s="7">
        <v>0</v>
      </c>
      <c r="AG36" s="10">
        <v>0</v>
      </c>
      <c r="AH36" s="10">
        <v>0</v>
      </c>
      <c r="AI36" s="7">
        <v>0</v>
      </c>
      <c r="AJ36" s="7">
        <v>0</v>
      </c>
      <c r="AK36" s="10">
        <v>0</v>
      </c>
      <c r="AL36" s="22">
        <v>0</v>
      </c>
      <c r="AM36" s="7">
        <v>0</v>
      </c>
      <c r="AN36" s="7">
        <v>0</v>
      </c>
      <c r="AO36" s="7">
        <v>0</v>
      </c>
      <c r="AP36" s="10">
        <v>0</v>
      </c>
      <c r="AQ36" s="7">
        <v>0</v>
      </c>
      <c r="AR36" s="7">
        <v>0</v>
      </c>
      <c r="AS36" s="7">
        <v>0</v>
      </c>
      <c r="AT36" s="10">
        <v>0</v>
      </c>
      <c r="AU36" s="10">
        <v>0</v>
      </c>
      <c r="AV36" s="7">
        <v>0</v>
      </c>
      <c r="AW36" s="7">
        <v>0</v>
      </c>
      <c r="AX36" s="7">
        <v>0</v>
      </c>
      <c r="AY36" s="10">
        <v>0</v>
      </c>
      <c r="AZ36" s="7">
        <v>0</v>
      </c>
      <c r="BA36" s="9">
        <f t="shared" si="0"/>
        <v>19</v>
      </c>
    </row>
    <row r="37" spans="1:53" ht="15.75" thickBot="1">
      <c r="A37" s="69"/>
      <c r="B37" s="11">
        <v>67</v>
      </c>
      <c r="C37" s="12" t="s">
        <v>79</v>
      </c>
      <c r="D37" s="6"/>
      <c r="E37" s="7">
        <v>0</v>
      </c>
      <c r="F37" s="7">
        <v>0</v>
      </c>
      <c r="G37" s="7">
        <v>0</v>
      </c>
      <c r="H37" s="10">
        <v>0</v>
      </c>
      <c r="I37" s="7">
        <v>0</v>
      </c>
      <c r="J37" s="7">
        <v>0</v>
      </c>
      <c r="K37" s="7">
        <v>0</v>
      </c>
      <c r="L37" s="10">
        <v>0</v>
      </c>
      <c r="M37" s="7">
        <v>0</v>
      </c>
      <c r="N37" s="7">
        <v>0</v>
      </c>
      <c r="O37" s="7">
        <v>0</v>
      </c>
      <c r="P37" s="40">
        <v>0</v>
      </c>
      <c r="Q37" s="23">
        <v>0</v>
      </c>
      <c r="R37" s="51">
        <v>19</v>
      </c>
      <c r="S37" s="51">
        <v>0</v>
      </c>
      <c r="T37" s="40">
        <v>0</v>
      </c>
      <c r="U37" s="40">
        <v>0</v>
      </c>
      <c r="V37" s="23">
        <v>0</v>
      </c>
      <c r="W37" s="7">
        <v>0</v>
      </c>
      <c r="X37" s="10">
        <v>0</v>
      </c>
      <c r="Y37" s="22">
        <v>0</v>
      </c>
      <c r="Z37" s="7">
        <v>0</v>
      </c>
      <c r="AA37" s="7">
        <v>0</v>
      </c>
      <c r="AB37" s="7">
        <v>0</v>
      </c>
      <c r="AC37" s="10">
        <v>0</v>
      </c>
      <c r="AD37" s="7">
        <v>0</v>
      </c>
      <c r="AE37" s="7">
        <v>0</v>
      </c>
      <c r="AF37" s="7">
        <v>0</v>
      </c>
      <c r="AG37" s="10">
        <v>0</v>
      </c>
      <c r="AH37" s="10">
        <v>0</v>
      </c>
      <c r="AI37" s="7">
        <v>0</v>
      </c>
      <c r="AJ37" s="7">
        <v>0</v>
      </c>
      <c r="AK37" s="10">
        <v>0</v>
      </c>
      <c r="AL37" s="22">
        <v>0</v>
      </c>
      <c r="AM37" s="7">
        <v>0</v>
      </c>
      <c r="AN37" s="7">
        <v>0</v>
      </c>
      <c r="AO37" s="7">
        <v>0</v>
      </c>
      <c r="AP37" s="10">
        <v>0</v>
      </c>
      <c r="AQ37" s="7">
        <v>0</v>
      </c>
      <c r="AR37" s="7">
        <v>0</v>
      </c>
      <c r="AS37" s="7">
        <v>0</v>
      </c>
      <c r="AT37" s="10">
        <v>0</v>
      </c>
      <c r="AU37" s="10">
        <v>0</v>
      </c>
      <c r="AV37" s="7">
        <v>0</v>
      </c>
      <c r="AW37" s="7">
        <v>0</v>
      </c>
      <c r="AX37" s="7">
        <v>0</v>
      </c>
      <c r="AY37" s="10">
        <v>0</v>
      </c>
      <c r="AZ37" s="7">
        <v>0</v>
      </c>
      <c r="BA37" s="9">
        <f t="shared" si="0"/>
        <v>19</v>
      </c>
    </row>
    <row r="38" spans="1:53" ht="15.75" thickBot="1">
      <c r="A38" s="69"/>
      <c r="B38" s="11">
        <v>137</v>
      </c>
      <c r="C38" s="41" t="s">
        <v>102</v>
      </c>
      <c r="E38" s="7">
        <v>0</v>
      </c>
      <c r="F38" s="7">
        <v>0</v>
      </c>
      <c r="G38" s="7">
        <v>0</v>
      </c>
      <c r="H38" s="10">
        <v>0</v>
      </c>
      <c r="I38" s="7">
        <v>0</v>
      </c>
      <c r="J38" s="7">
        <v>0</v>
      </c>
      <c r="K38" s="7">
        <v>0</v>
      </c>
      <c r="L38" s="10">
        <v>0</v>
      </c>
      <c r="M38" s="7">
        <v>0</v>
      </c>
      <c r="N38" s="7">
        <v>0</v>
      </c>
      <c r="O38" s="7">
        <v>0</v>
      </c>
      <c r="P38" s="40">
        <v>0</v>
      </c>
      <c r="Q38" s="23">
        <v>0</v>
      </c>
      <c r="R38" s="51">
        <v>0</v>
      </c>
      <c r="S38" s="51">
        <v>0</v>
      </c>
      <c r="T38" s="40">
        <v>0</v>
      </c>
      <c r="U38" s="40">
        <v>0</v>
      </c>
      <c r="V38" s="23">
        <v>0</v>
      </c>
      <c r="W38" s="7">
        <v>0</v>
      </c>
      <c r="X38" s="10">
        <v>0</v>
      </c>
      <c r="Y38" s="22">
        <v>0</v>
      </c>
      <c r="Z38" s="7">
        <v>0</v>
      </c>
      <c r="AA38" s="7">
        <v>0</v>
      </c>
      <c r="AB38" s="7">
        <v>0</v>
      </c>
      <c r="AC38" s="10">
        <v>0</v>
      </c>
      <c r="AD38" s="7">
        <v>0</v>
      </c>
      <c r="AE38" s="7">
        <v>0</v>
      </c>
      <c r="AF38" s="7">
        <v>0</v>
      </c>
      <c r="AG38" s="10">
        <v>0</v>
      </c>
      <c r="AH38" s="10">
        <v>0</v>
      </c>
      <c r="AI38" s="7">
        <v>0</v>
      </c>
      <c r="AJ38" s="7">
        <v>0</v>
      </c>
      <c r="AK38" s="10">
        <v>0</v>
      </c>
      <c r="AL38" s="22">
        <v>0</v>
      </c>
      <c r="AM38" s="7">
        <v>0</v>
      </c>
      <c r="AN38" s="7">
        <v>0</v>
      </c>
      <c r="AO38" s="7">
        <v>19</v>
      </c>
      <c r="AP38" s="10">
        <v>0</v>
      </c>
      <c r="AQ38" s="7">
        <v>0</v>
      </c>
      <c r="AR38" s="7">
        <v>0</v>
      </c>
      <c r="AS38" s="7">
        <v>0</v>
      </c>
      <c r="AT38" s="10">
        <v>0</v>
      </c>
      <c r="AU38" s="10">
        <v>0</v>
      </c>
      <c r="AV38" s="7">
        <v>0</v>
      </c>
      <c r="AW38" s="7">
        <v>0</v>
      </c>
      <c r="AX38" s="7">
        <v>0</v>
      </c>
      <c r="AY38" s="10">
        <v>0</v>
      </c>
      <c r="AZ38" s="7">
        <v>0</v>
      </c>
      <c r="BA38" s="9">
        <f t="shared" si="0"/>
        <v>19</v>
      </c>
    </row>
    <row r="39" spans="1:53" ht="15.75" thickBot="1">
      <c r="A39" s="69"/>
      <c r="B39" s="11">
        <v>1002</v>
      </c>
      <c r="C39" s="12" t="s">
        <v>68</v>
      </c>
      <c r="D39" s="6"/>
      <c r="E39" s="7">
        <v>0</v>
      </c>
      <c r="F39" s="7">
        <v>0</v>
      </c>
      <c r="G39" s="7">
        <v>0</v>
      </c>
      <c r="H39" s="10">
        <v>0</v>
      </c>
      <c r="I39" s="7">
        <v>0</v>
      </c>
      <c r="J39" s="7">
        <v>0</v>
      </c>
      <c r="K39" s="7">
        <v>8</v>
      </c>
      <c r="L39" s="10">
        <v>9</v>
      </c>
      <c r="M39" s="7">
        <v>0</v>
      </c>
      <c r="N39" s="7">
        <v>0</v>
      </c>
      <c r="O39" s="7">
        <v>0</v>
      </c>
      <c r="P39" s="10">
        <v>0</v>
      </c>
      <c r="Q39" s="23">
        <v>0</v>
      </c>
      <c r="R39" s="51">
        <v>0</v>
      </c>
      <c r="S39" s="51">
        <v>0</v>
      </c>
      <c r="T39" s="40">
        <v>0</v>
      </c>
      <c r="U39" s="40">
        <v>0</v>
      </c>
      <c r="V39" s="23">
        <v>0</v>
      </c>
      <c r="W39" s="7">
        <v>0</v>
      </c>
      <c r="X39" s="10">
        <v>0</v>
      </c>
      <c r="Y39" s="22">
        <v>0</v>
      </c>
      <c r="Z39" s="7">
        <v>0</v>
      </c>
      <c r="AA39" s="7">
        <v>0</v>
      </c>
      <c r="AB39" s="7">
        <v>0</v>
      </c>
      <c r="AC39" s="10">
        <v>0</v>
      </c>
      <c r="AD39" s="7">
        <v>0</v>
      </c>
      <c r="AE39" s="7">
        <v>0</v>
      </c>
      <c r="AF39" s="7">
        <v>0</v>
      </c>
      <c r="AG39" s="10">
        <v>0</v>
      </c>
      <c r="AH39" s="10">
        <v>0</v>
      </c>
      <c r="AI39" s="7">
        <v>0</v>
      </c>
      <c r="AJ39" s="7">
        <v>0</v>
      </c>
      <c r="AK39" s="10">
        <v>0</v>
      </c>
      <c r="AL39" s="22">
        <v>0</v>
      </c>
      <c r="AM39" s="7">
        <v>0</v>
      </c>
      <c r="AN39" s="7">
        <v>0</v>
      </c>
      <c r="AO39" s="7">
        <v>0</v>
      </c>
      <c r="AP39" s="10">
        <v>0</v>
      </c>
      <c r="AQ39" s="7">
        <v>0</v>
      </c>
      <c r="AR39" s="7">
        <v>0</v>
      </c>
      <c r="AS39" s="7">
        <v>0</v>
      </c>
      <c r="AT39" s="10">
        <v>0</v>
      </c>
      <c r="AU39" s="10">
        <v>0</v>
      </c>
      <c r="AV39" s="7">
        <v>0</v>
      </c>
      <c r="AW39" s="7">
        <v>0</v>
      </c>
      <c r="AX39" s="7">
        <v>0</v>
      </c>
      <c r="AY39" s="10">
        <v>0</v>
      </c>
      <c r="AZ39" s="7">
        <v>0</v>
      </c>
      <c r="BA39" s="9">
        <f t="shared" si="0"/>
        <v>17</v>
      </c>
    </row>
    <row r="40" spans="1:53" ht="15.75" thickBot="1">
      <c r="A40" s="69"/>
      <c r="B40" s="11">
        <v>101</v>
      </c>
      <c r="C40" s="12" t="s">
        <v>80</v>
      </c>
      <c r="D40" s="6"/>
      <c r="E40" s="7">
        <v>0</v>
      </c>
      <c r="F40" s="7">
        <v>0</v>
      </c>
      <c r="G40" s="7">
        <v>0</v>
      </c>
      <c r="H40" s="10">
        <v>0</v>
      </c>
      <c r="I40" s="7">
        <v>0</v>
      </c>
      <c r="J40" s="7">
        <v>0</v>
      </c>
      <c r="K40" s="7">
        <v>0</v>
      </c>
      <c r="L40" s="10">
        <v>0</v>
      </c>
      <c r="M40" s="7">
        <v>0</v>
      </c>
      <c r="N40" s="7">
        <v>0</v>
      </c>
      <c r="O40" s="7">
        <v>0</v>
      </c>
      <c r="P40" s="40">
        <v>0</v>
      </c>
      <c r="Q40" s="23">
        <v>0</v>
      </c>
      <c r="R40" s="51">
        <v>16</v>
      </c>
      <c r="S40" s="51">
        <v>0</v>
      </c>
      <c r="T40" s="40">
        <v>0</v>
      </c>
      <c r="U40" s="40">
        <v>0</v>
      </c>
      <c r="V40" s="23">
        <v>0</v>
      </c>
      <c r="W40" s="7">
        <v>0</v>
      </c>
      <c r="X40" s="10">
        <v>0</v>
      </c>
      <c r="Y40" s="22">
        <v>0</v>
      </c>
      <c r="Z40" s="7">
        <v>0</v>
      </c>
      <c r="AA40" s="7">
        <v>0</v>
      </c>
      <c r="AB40" s="7">
        <v>0</v>
      </c>
      <c r="AC40" s="10">
        <v>0</v>
      </c>
      <c r="AD40" s="7">
        <v>0</v>
      </c>
      <c r="AE40" s="7">
        <v>0</v>
      </c>
      <c r="AF40" s="7">
        <v>0</v>
      </c>
      <c r="AG40" s="10">
        <v>0</v>
      </c>
      <c r="AH40" s="10">
        <v>0</v>
      </c>
      <c r="AI40" s="7">
        <v>0</v>
      </c>
      <c r="AJ40" s="7">
        <v>0</v>
      </c>
      <c r="AK40" s="10">
        <v>0</v>
      </c>
      <c r="AL40" s="22">
        <v>0</v>
      </c>
      <c r="AM40" s="7">
        <v>0</v>
      </c>
      <c r="AN40" s="7">
        <v>0</v>
      </c>
      <c r="AO40" s="7">
        <v>0</v>
      </c>
      <c r="AP40" s="10">
        <v>0</v>
      </c>
      <c r="AQ40" s="7">
        <v>0</v>
      </c>
      <c r="AR40" s="7">
        <v>0</v>
      </c>
      <c r="AS40" s="7">
        <v>0</v>
      </c>
      <c r="AT40" s="10">
        <v>0</v>
      </c>
      <c r="AU40" s="10">
        <v>0</v>
      </c>
      <c r="AV40" s="7">
        <v>0</v>
      </c>
      <c r="AW40" s="7">
        <v>0</v>
      </c>
      <c r="AX40" s="7">
        <v>0</v>
      </c>
      <c r="AY40" s="10">
        <v>0</v>
      </c>
      <c r="AZ40" s="7">
        <v>0</v>
      </c>
      <c r="BA40" s="9">
        <f t="shared" si="0"/>
        <v>16</v>
      </c>
    </row>
    <row r="41" spans="1:53" ht="15.75" thickBot="1">
      <c r="A41" s="69"/>
      <c r="B41" s="11">
        <v>333</v>
      </c>
      <c r="C41" s="12" t="s">
        <v>95</v>
      </c>
      <c r="D41" s="6"/>
      <c r="E41" s="7">
        <v>0</v>
      </c>
      <c r="F41" s="7">
        <v>0</v>
      </c>
      <c r="G41" s="7">
        <v>0</v>
      </c>
      <c r="H41" s="10">
        <v>0</v>
      </c>
      <c r="I41" s="7">
        <v>0</v>
      </c>
      <c r="J41" s="7">
        <v>0</v>
      </c>
      <c r="K41" s="7">
        <v>0</v>
      </c>
      <c r="L41" s="10">
        <v>0</v>
      </c>
      <c r="M41" s="7">
        <v>0</v>
      </c>
      <c r="N41" s="7">
        <v>0</v>
      </c>
      <c r="O41" s="7">
        <v>0</v>
      </c>
      <c r="P41" s="40">
        <v>0</v>
      </c>
      <c r="Q41" s="23">
        <v>0</v>
      </c>
      <c r="R41" s="51">
        <v>0</v>
      </c>
      <c r="S41" s="51">
        <v>0</v>
      </c>
      <c r="T41" s="40">
        <v>0</v>
      </c>
      <c r="U41" s="40">
        <v>0</v>
      </c>
      <c r="V41" s="23">
        <v>0</v>
      </c>
      <c r="W41" s="7">
        <v>0</v>
      </c>
      <c r="X41" s="10">
        <v>0</v>
      </c>
      <c r="Y41" s="22">
        <v>0</v>
      </c>
      <c r="Z41" s="7">
        <v>0</v>
      </c>
      <c r="AA41" s="7">
        <v>0</v>
      </c>
      <c r="AB41" s="7">
        <v>0</v>
      </c>
      <c r="AC41" s="10">
        <v>0</v>
      </c>
      <c r="AD41" s="7">
        <v>0</v>
      </c>
      <c r="AE41" s="7">
        <v>0</v>
      </c>
      <c r="AF41" s="7">
        <v>0</v>
      </c>
      <c r="AG41" s="10">
        <v>0</v>
      </c>
      <c r="AH41" s="10">
        <v>0</v>
      </c>
      <c r="AI41" s="7">
        <v>0</v>
      </c>
      <c r="AJ41" s="7">
        <v>0</v>
      </c>
      <c r="AK41" s="10">
        <v>4</v>
      </c>
      <c r="AL41" s="22">
        <v>0</v>
      </c>
      <c r="AM41" s="7">
        <v>0</v>
      </c>
      <c r="AN41" s="7">
        <v>4</v>
      </c>
      <c r="AO41" s="7">
        <v>4</v>
      </c>
      <c r="AP41" s="10">
        <v>0</v>
      </c>
      <c r="AQ41" s="7">
        <v>0</v>
      </c>
      <c r="AR41" s="7">
        <v>4</v>
      </c>
      <c r="AS41" s="7">
        <v>0</v>
      </c>
      <c r="AT41" s="10">
        <v>0</v>
      </c>
      <c r="AU41" s="10">
        <v>0</v>
      </c>
      <c r="AV41" s="7">
        <v>0</v>
      </c>
      <c r="AW41" s="7">
        <v>0</v>
      </c>
      <c r="AX41" s="7">
        <v>0</v>
      </c>
      <c r="AY41" s="10">
        <v>0</v>
      </c>
      <c r="AZ41" s="7">
        <v>0</v>
      </c>
      <c r="BA41" s="9">
        <f t="shared" si="0"/>
        <v>16</v>
      </c>
    </row>
    <row r="42" spans="1:53" ht="15.75" thickBot="1">
      <c r="A42" s="69"/>
      <c r="B42" s="11">
        <v>1005</v>
      </c>
      <c r="C42" s="12" t="s">
        <v>94</v>
      </c>
      <c r="D42" s="6"/>
      <c r="E42" s="7">
        <v>0</v>
      </c>
      <c r="F42" s="7">
        <v>0</v>
      </c>
      <c r="G42" s="7">
        <v>0</v>
      </c>
      <c r="H42" s="10">
        <v>0</v>
      </c>
      <c r="I42" s="7">
        <v>0</v>
      </c>
      <c r="J42" s="7">
        <v>0</v>
      </c>
      <c r="K42" s="7">
        <v>0</v>
      </c>
      <c r="L42" s="10">
        <v>0</v>
      </c>
      <c r="M42" s="7">
        <v>0</v>
      </c>
      <c r="N42" s="7">
        <v>0</v>
      </c>
      <c r="O42" s="7">
        <v>0</v>
      </c>
      <c r="P42" s="10">
        <v>0</v>
      </c>
      <c r="Q42" s="23">
        <v>0</v>
      </c>
      <c r="R42" s="51">
        <v>0</v>
      </c>
      <c r="S42" s="51">
        <v>0</v>
      </c>
      <c r="T42" s="40">
        <v>0</v>
      </c>
      <c r="U42" s="40">
        <v>0</v>
      </c>
      <c r="V42" s="23">
        <v>0</v>
      </c>
      <c r="W42" s="7">
        <v>0</v>
      </c>
      <c r="X42" s="10">
        <v>0</v>
      </c>
      <c r="Y42" s="22">
        <v>0</v>
      </c>
      <c r="Z42" s="7">
        <v>0</v>
      </c>
      <c r="AA42" s="7">
        <v>0</v>
      </c>
      <c r="AB42" s="7">
        <v>0</v>
      </c>
      <c r="AC42" s="10">
        <v>0</v>
      </c>
      <c r="AD42" s="7">
        <v>0</v>
      </c>
      <c r="AE42" s="7">
        <v>0</v>
      </c>
      <c r="AF42" s="7">
        <v>0</v>
      </c>
      <c r="AG42" s="10">
        <v>0</v>
      </c>
      <c r="AH42" s="10">
        <v>0</v>
      </c>
      <c r="AI42" s="7">
        <v>0</v>
      </c>
      <c r="AJ42" s="7">
        <v>14</v>
      </c>
      <c r="AK42" s="10">
        <v>0</v>
      </c>
      <c r="AL42" s="22">
        <v>0</v>
      </c>
      <c r="AM42" s="7">
        <v>0</v>
      </c>
      <c r="AN42" s="7">
        <v>0</v>
      </c>
      <c r="AO42" s="7">
        <v>0</v>
      </c>
      <c r="AP42" s="10">
        <v>0</v>
      </c>
      <c r="AQ42" s="7">
        <v>0</v>
      </c>
      <c r="AR42" s="7">
        <v>0</v>
      </c>
      <c r="AS42" s="7">
        <v>0</v>
      </c>
      <c r="AT42" s="10">
        <v>0</v>
      </c>
      <c r="AU42" s="10">
        <v>0</v>
      </c>
      <c r="AV42" s="7">
        <v>0</v>
      </c>
      <c r="AW42" s="7">
        <v>0</v>
      </c>
      <c r="AX42" s="7">
        <v>0</v>
      </c>
      <c r="AY42" s="10">
        <v>0</v>
      </c>
      <c r="AZ42" s="7">
        <v>0</v>
      </c>
      <c r="BA42" s="9">
        <f t="shared" si="0"/>
        <v>14</v>
      </c>
    </row>
    <row r="43" spans="1:53" ht="15.75" thickBot="1">
      <c r="A43" s="69"/>
      <c r="B43" s="11">
        <v>41</v>
      </c>
      <c r="C43" s="12" t="s">
        <v>67</v>
      </c>
      <c r="D43" s="6"/>
      <c r="E43" s="7">
        <v>0</v>
      </c>
      <c r="F43" s="7">
        <v>0</v>
      </c>
      <c r="G43" s="7">
        <v>0</v>
      </c>
      <c r="H43" s="10">
        <v>0</v>
      </c>
      <c r="I43" s="7">
        <v>0</v>
      </c>
      <c r="J43" s="7">
        <v>13</v>
      </c>
      <c r="K43" s="7">
        <v>0</v>
      </c>
      <c r="L43" s="10">
        <v>0</v>
      </c>
      <c r="M43" s="7">
        <v>0</v>
      </c>
      <c r="N43" s="7">
        <v>0</v>
      </c>
      <c r="O43" s="7">
        <v>0</v>
      </c>
      <c r="P43" s="10">
        <v>0</v>
      </c>
      <c r="Q43" s="23">
        <v>0</v>
      </c>
      <c r="R43" s="51">
        <v>0</v>
      </c>
      <c r="S43" s="51">
        <v>0</v>
      </c>
      <c r="T43" s="40">
        <v>0</v>
      </c>
      <c r="U43" s="40">
        <v>0</v>
      </c>
      <c r="V43" s="23">
        <v>0</v>
      </c>
      <c r="W43" s="7">
        <v>0</v>
      </c>
      <c r="X43" s="10">
        <v>0</v>
      </c>
      <c r="Y43" s="22">
        <v>0</v>
      </c>
      <c r="Z43" s="7">
        <v>0</v>
      </c>
      <c r="AA43" s="7">
        <v>0</v>
      </c>
      <c r="AB43" s="7">
        <v>0</v>
      </c>
      <c r="AC43" s="10">
        <v>0</v>
      </c>
      <c r="AD43" s="7">
        <v>0</v>
      </c>
      <c r="AE43" s="7">
        <v>0</v>
      </c>
      <c r="AF43" s="7">
        <v>0</v>
      </c>
      <c r="AG43" s="10">
        <v>0</v>
      </c>
      <c r="AH43" s="10">
        <v>0</v>
      </c>
      <c r="AI43" s="7">
        <v>0</v>
      </c>
      <c r="AJ43" s="7">
        <v>0</v>
      </c>
      <c r="AK43" s="10">
        <v>0</v>
      </c>
      <c r="AL43" s="22">
        <v>0</v>
      </c>
      <c r="AM43" s="7">
        <v>0</v>
      </c>
      <c r="AN43" s="7">
        <v>0</v>
      </c>
      <c r="AO43" s="7">
        <v>0</v>
      </c>
      <c r="AP43" s="10">
        <v>0</v>
      </c>
      <c r="AQ43" s="7">
        <v>0</v>
      </c>
      <c r="AR43" s="7">
        <v>0</v>
      </c>
      <c r="AS43" s="7">
        <v>0</v>
      </c>
      <c r="AT43" s="10">
        <v>0</v>
      </c>
      <c r="AU43" s="10">
        <v>0</v>
      </c>
      <c r="AV43" s="7">
        <v>0</v>
      </c>
      <c r="AW43" s="7">
        <v>0</v>
      </c>
      <c r="AX43" s="7">
        <v>0</v>
      </c>
      <c r="AY43" s="10">
        <v>0</v>
      </c>
      <c r="AZ43" s="7">
        <v>0</v>
      </c>
      <c r="BA43" s="9">
        <f t="shared" si="0"/>
        <v>13</v>
      </c>
    </row>
    <row r="44" spans="1:53" ht="15.75" thickBot="1">
      <c r="A44" s="69"/>
      <c r="B44" s="11">
        <v>907</v>
      </c>
      <c r="C44" s="41" t="s">
        <v>91</v>
      </c>
      <c r="E44" s="7">
        <v>0</v>
      </c>
      <c r="F44" s="7">
        <v>0</v>
      </c>
      <c r="G44" s="7">
        <v>0</v>
      </c>
      <c r="H44" s="10">
        <v>0</v>
      </c>
      <c r="I44" s="7">
        <v>0</v>
      </c>
      <c r="J44" s="7">
        <v>0</v>
      </c>
      <c r="K44" s="7">
        <v>0</v>
      </c>
      <c r="L44" s="10">
        <v>0</v>
      </c>
      <c r="M44" s="7">
        <v>0</v>
      </c>
      <c r="N44" s="7">
        <v>0</v>
      </c>
      <c r="O44" s="7">
        <v>0</v>
      </c>
      <c r="P44" s="10">
        <v>0</v>
      </c>
      <c r="Q44" s="23">
        <v>0</v>
      </c>
      <c r="R44" s="51">
        <v>0</v>
      </c>
      <c r="S44" s="51">
        <v>0</v>
      </c>
      <c r="T44" s="40">
        <v>0</v>
      </c>
      <c r="U44" s="40">
        <v>0</v>
      </c>
      <c r="V44" s="23">
        <v>0</v>
      </c>
      <c r="W44" s="7">
        <v>0</v>
      </c>
      <c r="X44" s="10">
        <v>0</v>
      </c>
      <c r="Y44" s="22">
        <v>0</v>
      </c>
      <c r="Z44" s="7">
        <v>0</v>
      </c>
      <c r="AA44" s="7">
        <v>0</v>
      </c>
      <c r="AB44" s="7">
        <v>0</v>
      </c>
      <c r="AC44" s="10">
        <v>0</v>
      </c>
      <c r="AD44" s="7">
        <v>0</v>
      </c>
      <c r="AE44" s="7">
        <v>0</v>
      </c>
      <c r="AF44" s="7">
        <v>0</v>
      </c>
      <c r="AG44" s="10">
        <v>0</v>
      </c>
      <c r="AH44" s="10">
        <v>11</v>
      </c>
      <c r="AI44" s="7">
        <v>0</v>
      </c>
      <c r="AJ44" s="7">
        <v>0</v>
      </c>
      <c r="AK44" s="10">
        <v>0</v>
      </c>
      <c r="AL44" s="22">
        <v>0</v>
      </c>
      <c r="AM44" s="7">
        <v>0</v>
      </c>
      <c r="AN44" s="7">
        <v>0</v>
      </c>
      <c r="AO44" s="7">
        <v>0</v>
      </c>
      <c r="AP44" s="10">
        <v>0</v>
      </c>
      <c r="AQ44" s="7">
        <v>0</v>
      </c>
      <c r="AR44" s="7">
        <v>0</v>
      </c>
      <c r="AS44" s="7">
        <v>0</v>
      </c>
      <c r="AT44" s="10">
        <v>0</v>
      </c>
      <c r="AU44" s="10">
        <v>0</v>
      </c>
      <c r="AV44" s="7">
        <v>0</v>
      </c>
      <c r="AW44" s="7">
        <v>0</v>
      </c>
      <c r="AX44" s="7">
        <v>0</v>
      </c>
      <c r="AY44" s="10">
        <v>0</v>
      </c>
      <c r="AZ44" s="7">
        <v>0</v>
      </c>
      <c r="BA44" s="9">
        <f t="shared" si="0"/>
        <v>11</v>
      </c>
    </row>
    <row r="45" spans="1:53" ht="15.75" thickBot="1">
      <c r="A45" s="69"/>
      <c r="B45" s="11">
        <v>1001</v>
      </c>
      <c r="C45" s="12" t="s">
        <v>62</v>
      </c>
      <c r="D45" s="6"/>
      <c r="E45" s="7">
        <v>0</v>
      </c>
      <c r="F45" s="7">
        <v>6</v>
      </c>
      <c r="G45" s="7">
        <v>0</v>
      </c>
      <c r="H45" s="10">
        <v>0</v>
      </c>
      <c r="I45" s="7">
        <v>0</v>
      </c>
      <c r="J45" s="7">
        <v>0</v>
      </c>
      <c r="K45" s="7">
        <v>0</v>
      </c>
      <c r="L45" s="10">
        <v>0</v>
      </c>
      <c r="M45" s="7">
        <v>0</v>
      </c>
      <c r="N45" s="7">
        <v>0</v>
      </c>
      <c r="O45" s="7">
        <v>0</v>
      </c>
      <c r="P45" s="10">
        <v>0</v>
      </c>
      <c r="Q45" s="23">
        <v>0</v>
      </c>
      <c r="R45" s="51">
        <v>0</v>
      </c>
      <c r="S45" s="51">
        <v>0</v>
      </c>
      <c r="T45" s="40">
        <v>0</v>
      </c>
      <c r="U45" s="40">
        <v>0</v>
      </c>
      <c r="V45" s="23">
        <v>0</v>
      </c>
      <c r="W45" s="7">
        <v>0</v>
      </c>
      <c r="X45" s="10">
        <v>0</v>
      </c>
      <c r="Y45" s="22">
        <v>0</v>
      </c>
      <c r="Z45" s="7">
        <v>0</v>
      </c>
      <c r="AA45" s="7">
        <v>0</v>
      </c>
      <c r="AB45" s="7">
        <v>0</v>
      </c>
      <c r="AC45" s="10">
        <v>0</v>
      </c>
      <c r="AD45" s="7">
        <v>0</v>
      </c>
      <c r="AE45" s="7">
        <v>0</v>
      </c>
      <c r="AF45" s="7">
        <v>0</v>
      </c>
      <c r="AG45" s="10">
        <v>0</v>
      </c>
      <c r="AH45" s="10">
        <v>0</v>
      </c>
      <c r="AI45" s="7">
        <v>0</v>
      </c>
      <c r="AJ45" s="7">
        <v>0</v>
      </c>
      <c r="AK45" s="10">
        <v>0</v>
      </c>
      <c r="AL45" s="22">
        <v>0</v>
      </c>
      <c r="AM45" s="7">
        <v>0</v>
      </c>
      <c r="AN45" s="7">
        <v>0</v>
      </c>
      <c r="AO45" s="7">
        <v>0</v>
      </c>
      <c r="AP45" s="10">
        <v>0</v>
      </c>
      <c r="AQ45" s="7">
        <v>0</v>
      </c>
      <c r="AR45" s="7">
        <v>0</v>
      </c>
      <c r="AS45" s="7">
        <v>0</v>
      </c>
      <c r="AT45" s="10">
        <v>0</v>
      </c>
      <c r="AU45" s="10">
        <v>0</v>
      </c>
      <c r="AV45" s="7">
        <v>0</v>
      </c>
      <c r="AW45" s="7">
        <v>0</v>
      </c>
      <c r="AX45" s="7">
        <v>0</v>
      </c>
      <c r="AY45" s="10">
        <v>0</v>
      </c>
      <c r="AZ45" s="7">
        <v>0</v>
      </c>
      <c r="BA45" s="9">
        <f t="shared" si="0"/>
        <v>6</v>
      </c>
    </row>
    <row r="46" spans="1:53" ht="15.75" thickBot="1">
      <c r="A46" s="69"/>
      <c r="B46" s="11">
        <v>770</v>
      </c>
      <c r="C46" s="41" t="s">
        <v>73</v>
      </c>
      <c r="E46" s="7">
        <v>0</v>
      </c>
      <c r="F46" s="7">
        <v>0</v>
      </c>
      <c r="G46" s="7">
        <v>0</v>
      </c>
      <c r="H46" s="10">
        <v>0</v>
      </c>
      <c r="I46" s="7">
        <v>0</v>
      </c>
      <c r="J46" s="7">
        <v>0</v>
      </c>
      <c r="K46" s="7">
        <v>0</v>
      </c>
      <c r="L46" s="10">
        <v>0</v>
      </c>
      <c r="M46" s="7">
        <v>6</v>
      </c>
      <c r="N46" s="7">
        <v>0</v>
      </c>
      <c r="O46" s="7">
        <v>0</v>
      </c>
      <c r="P46" s="40">
        <v>0</v>
      </c>
      <c r="Q46" s="23">
        <v>0</v>
      </c>
      <c r="R46" s="51">
        <v>0</v>
      </c>
      <c r="S46" s="51">
        <v>0</v>
      </c>
      <c r="T46" s="40">
        <v>0</v>
      </c>
      <c r="U46" s="40">
        <v>0</v>
      </c>
      <c r="V46" s="23">
        <v>0</v>
      </c>
      <c r="W46" s="7">
        <v>0</v>
      </c>
      <c r="X46" s="10">
        <v>0</v>
      </c>
      <c r="Y46" s="22">
        <v>0</v>
      </c>
      <c r="Z46" s="7">
        <v>0</v>
      </c>
      <c r="AA46" s="7">
        <v>0</v>
      </c>
      <c r="AB46" s="7">
        <v>0</v>
      </c>
      <c r="AC46" s="10">
        <v>0</v>
      </c>
      <c r="AD46" s="7">
        <v>0</v>
      </c>
      <c r="AE46" s="7">
        <v>0</v>
      </c>
      <c r="AF46" s="7">
        <v>0</v>
      </c>
      <c r="AG46" s="10">
        <v>0</v>
      </c>
      <c r="AH46" s="10">
        <v>0</v>
      </c>
      <c r="AI46" s="7">
        <v>0</v>
      </c>
      <c r="AJ46" s="7">
        <v>0</v>
      </c>
      <c r="AK46" s="10">
        <v>0</v>
      </c>
      <c r="AL46" s="22">
        <v>0</v>
      </c>
      <c r="AM46" s="7">
        <v>0</v>
      </c>
      <c r="AN46" s="7">
        <v>0</v>
      </c>
      <c r="AO46" s="7">
        <v>0</v>
      </c>
      <c r="AP46" s="10">
        <v>0</v>
      </c>
      <c r="AQ46" s="7">
        <v>0</v>
      </c>
      <c r="AR46" s="7">
        <v>0</v>
      </c>
      <c r="AS46" s="7">
        <v>0</v>
      </c>
      <c r="AT46" s="10">
        <v>0</v>
      </c>
      <c r="AU46" s="10">
        <v>0</v>
      </c>
      <c r="AV46" s="7">
        <v>0</v>
      </c>
      <c r="AW46" s="7">
        <v>0</v>
      </c>
      <c r="AX46" s="7">
        <v>0</v>
      </c>
      <c r="AY46" s="10">
        <v>0</v>
      </c>
      <c r="AZ46" s="7">
        <v>0</v>
      </c>
      <c r="BA46" s="9">
        <f t="shared" si="0"/>
        <v>6</v>
      </c>
    </row>
    <row r="47" spans="1:53" ht="15.75" thickBot="1">
      <c r="A47" s="69"/>
      <c r="B47" s="11">
        <v>908</v>
      </c>
      <c r="C47" s="41" t="s">
        <v>90</v>
      </c>
      <c r="E47" s="7">
        <v>0</v>
      </c>
      <c r="F47" s="7">
        <v>0</v>
      </c>
      <c r="G47" s="7">
        <v>0</v>
      </c>
      <c r="H47" s="10">
        <v>0</v>
      </c>
      <c r="I47" s="7">
        <v>0</v>
      </c>
      <c r="J47" s="7">
        <v>0</v>
      </c>
      <c r="K47" s="7">
        <v>0</v>
      </c>
      <c r="L47" s="10">
        <v>0</v>
      </c>
      <c r="M47" s="7">
        <v>0</v>
      </c>
      <c r="N47" s="7">
        <v>0</v>
      </c>
      <c r="O47" s="7">
        <v>0</v>
      </c>
      <c r="P47" s="10">
        <v>0</v>
      </c>
      <c r="Q47" s="23">
        <v>0</v>
      </c>
      <c r="R47" s="51">
        <v>0</v>
      </c>
      <c r="S47" s="51">
        <v>0</v>
      </c>
      <c r="T47" s="40">
        <v>0</v>
      </c>
      <c r="U47" s="40">
        <v>0</v>
      </c>
      <c r="V47" s="23">
        <v>0</v>
      </c>
      <c r="W47" s="7">
        <v>0</v>
      </c>
      <c r="X47" s="10">
        <v>0</v>
      </c>
      <c r="Y47" s="22">
        <v>0</v>
      </c>
      <c r="Z47" s="7">
        <v>0</v>
      </c>
      <c r="AA47" s="7">
        <v>0</v>
      </c>
      <c r="AB47" s="7">
        <v>0</v>
      </c>
      <c r="AC47" s="10">
        <v>0</v>
      </c>
      <c r="AD47" s="7">
        <v>0</v>
      </c>
      <c r="AE47" s="7">
        <v>0</v>
      </c>
      <c r="AF47" s="7">
        <v>0</v>
      </c>
      <c r="AG47" s="10">
        <v>0</v>
      </c>
      <c r="AH47" s="10">
        <v>5</v>
      </c>
      <c r="AI47" s="7">
        <v>0</v>
      </c>
      <c r="AJ47" s="7">
        <v>0</v>
      </c>
      <c r="AK47" s="10">
        <v>0</v>
      </c>
      <c r="AL47" s="22">
        <v>0</v>
      </c>
      <c r="AM47" s="7">
        <v>0</v>
      </c>
      <c r="AN47" s="7">
        <v>0</v>
      </c>
      <c r="AO47" s="7">
        <v>0</v>
      </c>
      <c r="AP47" s="10">
        <v>0</v>
      </c>
      <c r="AQ47" s="7">
        <v>0</v>
      </c>
      <c r="AR47" s="7">
        <v>0</v>
      </c>
      <c r="AS47" s="7">
        <v>0</v>
      </c>
      <c r="AT47" s="10">
        <v>0</v>
      </c>
      <c r="AU47" s="10">
        <v>0</v>
      </c>
      <c r="AV47" s="7">
        <v>0</v>
      </c>
      <c r="AW47" s="7">
        <v>0</v>
      </c>
      <c r="AX47" s="7">
        <v>0</v>
      </c>
      <c r="AY47" s="10">
        <v>0</v>
      </c>
      <c r="AZ47" s="7">
        <v>0</v>
      </c>
      <c r="BA47" s="9">
        <f t="shared" si="0"/>
        <v>5</v>
      </c>
    </row>
    <row r="48" spans="1:53" ht="15.75" thickBot="1">
      <c r="A48" s="69"/>
      <c r="B48" s="11">
        <v>203</v>
      </c>
      <c r="C48" s="12" t="s">
        <v>54</v>
      </c>
      <c r="D48" s="6"/>
      <c r="E48" s="7">
        <v>0</v>
      </c>
      <c r="F48" s="7">
        <v>0</v>
      </c>
      <c r="G48" s="7">
        <v>5</v>
      </c>
      <c r="H48" s="10">
        <v>0</v>
      </c>
      <c r="I48" s="7">
        <v>0</v>
      </c>
      <c r="J48" s="7">
        <v>0</v>
      </c>
      <c r="K48" s="7">
        <v>0</v>
      </c>
      <c r="L48" s="10">
        <v>0</v>
      </c>
      <c r="M48" s="7">
        <v>0</v>
      </c>
      <c r="N48" s="7">
        <v>0</v>
      </c>
      <c r="O48" s="7">
        <v>0</v>
      </c>
      <c r="P48" s="10">
        <v>0</v>
      </c>
      <c r="Q48" s="23">
        <v>0</v>
      </c>
      <c r="R48" s="51">
        <v>0</v>
      </c>
      <c r="S48" s="51">
        <v>0</v>
      </c>
      <c r="T48" s="40">
        <v>0</v>
      </c>
      <c r="U48" s="40">
        <v>0</v>
      </c>
      <c r="V48" s="23">
        <v>0</v>
      </c>
      <c r="W48" s="7">
        <v>0</v>
      </c>
      <c r="X48" s="10">
        <v>0</v>
      </c>
      <c r="Y48" s="22">
        <v>0</v>
      </c>
      <c r="Z48" s="7">
        <v>0</v>
      </c>
      <c r="AA48" s="7">
        <v>0</v>
      </c>
      <c r="AB48" s="7">
        <v>0</v>
      </c>
      <c r="AC48" s="10">
        <v>0</v>
      </c>
      <c r="AD48" s="7">
        <v>0</v>
      </c>
      <c r="AE48" s="7">
        <v>0</v>
      </c>
      <c r="AF48" s="7">
        <v>0</v>
      </c>
      <c r="AG48" s="10">
        <v>0</v>
      </c>
      <c r="AH48" s="10">
        <v>0</v>
      </c>
      <c r="AI48" s="7">
        <v>0</v>
      </c>
      <c r="AJ48" s="7">
        <v>0</v>
      </c>
      <c r="AK48" s="10">
        <v>0</v>
      </c>
      <c r="AL48" s="22">
        <v>0</v>
      </c>
      <c r="AM48" s="7">
        <v>0</v>
      </c>
      <c r="AN48" s="7">
        <v>0</v>
      </c>
      <c r="AO48" s="7">
        <v>0</v>
      </c>
      <c r="AP48" s="10">
        <v>0</v>
      </c>
      <c r="AQ48" s="7">
        <v>0</v>
      </c>
      <c r="AR48" s="7">
        <v>0</v>
      </c>
      <c r="AS48" s="7">
        <v>0</v>
      </c>
      <c r="AT48" s="10">
        <v>0</v>
      </c>
      <c r="AU48" s="10">
        <v>0</v>
      </c>
      <c r="AV48" s="7">
        <v>0</v>
      </c>
      <c r="AW48" s="7">
        <v>0</v>
      </c>
      <c r="AX48" s="7">
        <v>0</v>
      </c>
      <c r="AY48" s="10">
        <v>0</v>
      </c>
      <c r="AZ48" s="7">
        <v>0</v>
      </c>
      <c r="BA48" s="9">
        <f t="shared" si="0"/>
        <v>5</v>
      </c>
    </row>
    <row r="49" spans="1:53" ht="15.75" thickBot="1">
      <c r="A49" s="69"/>
      <c r="B49" s="11">
        <v>151</v>
      </c>
      <c r="C49" s="41" t="s">
        <v>98</v>
      </c>
      <c r="E49" s="7">
        <v>0</v>
      </c>
      <c r="F49" s="7">
        <v>0</v>
      </c>
      <c r="G49" s="7">
        <v>0</v>
      </c>
      <c r="H49" s="10">
        <v>0</v>
      </c>
      <c r="I49" s="7">
        <v>0</v>
      </c>
      <c r="J49" s="7">
        <v>0</v>
      </c>
      <c r="K49" s="7">
        <v>0</v>
      </c>
      <c r="L49" s="10">
        <v>0</v>
      </c>
      <c r="M49" s="7">
        <v>0</v>
      </c>
      <c r="N49" s="7">
        <v>0</v>
      </c>
      <c r="O49" s="7">
        <v>0</v>
      </c>
      <c r="P49" s="10">
        <v>0</v>
      </c>
      <c r="Q49" s="23">
        <v>0</v>
      </c>
      <c r="R49" s="51">
        <v>0</v>
      </c>
      <c r="S49" s="51">
        <v>0</v>
      </c>
      <c r="T49" s="40">
        <v>0</v>
      </c>
      <c r="U49" s="40">
        <v>0</v>
      </c>
      <c r="V49" s="23">
        <v>0</v>
      </c>
      <c r="W49" s="7">
        <v>0</v>
      </c>
      <c r="X49" s="10">
        <v>0</v>
      </c>
      <c r="Y49" s="22">
        <v>0</v>
      </c>
      <c r="Z49" s="7">
        <v>0</v>
      </c>
      <c r="AA49" s="7">
        <v>0</v>
      </c>
      <c r="AB49" s="7">
        <v>0</v>
      </c>
      <c r="AC49" s="10">
        <v>0</v>
      </c>
      <c r="AD49" s="7">
        <v>0</v>
      </c>
      <c r="AE49" s="7">
        <v>0</v>
      </c>
      <c r="AF49" s="7">
        <v>0</v>
      </c>
      <c r="AG49" s="10">
        <v>0</v>
      </c>
      <c r="AH49" s="10">
        <v>0</v>
      </c>
      <c r="AI49" s="7">
        <v>0</v>
      </c>
      <c r="AJ49" s="7">
        <v>0</v>
      </c>
      <c r="AK49" s="10">
        <v>0</v>
      </c>
      <c r="AL49" s="22">
        <v>0</v>
      </c>
      <c r="AM49" s="7">
        <v>0</v>
      </c>
      <c r="AN49" s="7">
        <v>4</v>
      </c>
      <c r="AO49" s="7">
        <v>0</v>
      </c>
      <c r="AP49" s="10">
        <v>0</v>
      </c>
      <c r="AQ49" s="7">
        <v>0</v>
      </c>
      <c r="AR49" s="7">
        <v>0</v>
      </c>
      <c r="AS49" s="7">
        <v>0</v>
      </c>
      <c r="AT49" s="10">
        <v>0</v>
      </c>
      <c r="AU49" s="10">
        <v>0</v>
      </c>
      <c r="AV49" s="7">
        <v>0</v>
      </c>
      <c r="AW49" s="7">
        <v>0</v>
      </c>
      <c r="AX49" s="7">
        <v>0</v>
      </c>
      <c r="AY49" s="10">
        <v>0</v>
      </c>
      <c r="AZ49" s="7">
        <v>0</v>
      </c>
      <c r="BA49" s="9">
        <f t="shared" si="0"/>
        <v>4</v>
      </c>
    </row>
    <row r="50" spans="1:53">
      <c r="C50" s="6" t="s">
        <v>31</v>
      </c>
      <c r="D50" s="34"/>
      <c r="E50" s="6">
        <f>COUNTIF(E2:E49,"&gt;0")</f>
        <v>13</v>
      </c>
      <c r="F50" s="6">
        <f>COUNTIF(F2:F49,"&gt;0")</f>
        <v>11</v>
      </c>
      <c r="G50" s="6">
        <f>COUNTIF(G2:G49,"&gt;0")</f>
        <v>11</v>
      </c>
      <c r="H50" s="6">
        <f>COUNTIF(H2:H49,"&gt;0")</f>
        <v>12</v>
      </c>
      <c r="I50" s="6">
        <f t="shared" ref="I50:BA50" si="1">COUNTIF(I2:I49,"&gt;0")</f>
        <v>11</v>
      </c>
      <c r="J50" s="6">
        <f t="shared" si="1"/>
        <v>12</v>
      </c>
      <c r="K50" s="6">
        <f t="shared" si="1"/>
        <v>10</v>
      </c>
      <c r="L50" s="6">
        <f t="shared" si="1"/>
        <v>11</v>
      </c>
      <c r="M50" s="6">
        <f t="shared" si="1"/>
        <v>11</v>
      </c>
      <c r="N50" s="6">
        <f t="shared" si="1"/>
        <v>8</v>
      </c>
      <c r="O50" s="6">
        <f t="shared" si="1"/>
        <v>8</v>
      </c>
      <c r="P50" s="6">
        <f t="shared" si="1"/>
        <v>8</v>
      </c>
      <c r="Q50" s="6">
        <f t="shared" si="1"/>
        <v>0</v>
      </c>
      <c r="R50" s="6">
        <f t="shared" si="1"/>
        <v>9</v>
      </c>
      <c r="S50" s="6">
        <f t="shared" si="1"/>
        <v>8</v>
      </c>
      <c r="T50" s="6">
        <f t="shared" si="1"/>
        <v>7</v>
      </c>
      <c r="U50" s="6">
        <f t="shared" ref="U50" si="2">COUNTIF(U2:U49,"&gt;0")</f>
        <v>9</v>
      </c>
      <c r="V50" s="6">
        <f t="shared" si="1"/>
        <v>0</v>
      </c>
      <c r="W50" s="6">
        <f t="shared" si="1"/>
        <v>8</v>
      </c>
      <c r="X50" s="6">
        <f t="shared" si="1"/>
        <v>6</v>
      </c>
      <c r="Y50" s="6">
        <f t="shared" si="1"/>
        <v>0</v>
      </c>
      <c r="Z50" s="6">
        <f t="shared" si="1"/>
        <v>8</v>
      </c>
      <c r="AA50" s="6">
        <f t="shared" si="1"/>
        <v>9</v>
      </c>
      <c r="AB50" s="6">
        <f t="shared" si="1"/>
        <v>9</v>
      </c>
      <c r="AC50" s="6">
        <f t="shared" si="1"/>
        <v>6</v>
      </c>
      <c r="AD50" s="6">
        <f t="shared" si="1"/>
        <v>8</v>
      </c>
      <c r="AE50" s="6">
        <f t="shared" si="1"/>
        <v>4</v>
      </c>
      <c r="AF50" s="6">
        <f t="shared" si="1"/>
        <v>5</v>
      </c>
      <c r="AG50" s="6">
        <f t="shared" si="1"/>
        <v>7</v>
      </c>
      <c r="AH50" s="6">
        <f t="shared" si="1"/>
        <v>9</v>
      </c>
      <c r="AI50" s="6">
        <f t="shared" si="1"/>
        <v>7</v>
      </c>
      <c r="AJ50" s="6">
        <f t="shared" si="1"/>
        <v>5</v>
      </c>
      <c r="AK50" s="6">
        <f t="shared" si="1"/>
        <v>9</v>
      </c>
      <c r="AL50" s="6">
        <f t="shared" si="1"/>
        <v>0</v>
      </c>
      <c r="AM50" s="6">
        <f t="shared" si="1"/>
        <v>11</v>
      </c>
      <c r="AN50" s="6">
        <f t="shared" si="1"/>
        <v>14</v>
      </c>
      <c r="AO50" s="6">
        <f t="shared" si="1"/>
        <v>12</v>
      </c>
      <c r="AP50" s="6">
        <f t="shared" si="1"/>
        <v>13</v>
      </c>
      <c r="AQ50" s="6">
        <f t="shared" si="1"/>
        <v>8</v>
      </c>
      <c r="AR50" s="6">
        <f t="shared" si="1"/>
        <v>12</v>
      </c>
      <c r="AS50" s="6">
        <f t="shared" si="1"/>
        <v>7</v>
      </c>
      <c r="AT50" s="6">
        <f t="shared" si="1"/>
        <v>11</v>
      </c>
      <c r="AU50" s="6">
        <f t="shared" si="1"/>
        <v>9</v>
      </c>
      <c r="AV50" s="6">
        <f t="shared" si="1"/>
        <v>8</v>
      </c>
      <c r="AW50" s="6">
        <f t="shared" si="1"/>
        <v>9</v>
      </c>
      <c r="AX50" s="6">
        <f t="shared" si="1"/>
        <v>10</v>
      </c>
      <c r="AY50" s="6">
        <f t="shared" si="1"/>
        <v>10</v>
      </c>
      <c r="AZ50" s="6">
        <f t="shared" si="1"/>
        <v>8</v>
      </c>
      <c r="BA50" s="6">
        <f t="shared" si="1"/>
        <v>48</v>
      </c>
    </row>
  </sheetData>
  <sortState ref="B2:BA49">
    <sortCondition descending="1" ref="BA2:BA49"/>
  </sortState>
  <mergeCells count="1">
    <mergeCell ref="A2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8"/>
  <sheetViews>
    <sheetView topLeftCell="A37" workbookViewId="0">
      <selection activeCell="O22" sqref="O22"/>
    </sheetView>
  </sheetViews>
  <sheetFormatPr defaultRowHeight="15"/>
  <cols>
    <col min="2" max="2" width="33.28515625" customWidth="1"/>
    <col min="3" max="3" width="10.42578125" customWidth="1"/>
  </cols>
  <sheetData>
    <row r="1" spans="1:14">
      <c r="A1" s="2" t="s">
        <v>1</v>
      </c>
      <c r="B1" s="2" t="s">
        <v>0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</row>
    <row r="2" spans="1:14">
      <c r="A2" s="18">
        <v>6</v>
      </c>
      <c r="B2" s="19" t="s">
        <v>97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49"/>
    </row>
    <row r="3" spans="1:14">
      <c r="A3" s="11">
        <v>13</v>
      </c>
      <c r="B3" s="12" t="s">
        <v>2</v>
      </c>
      <c r="C3" s="24" t="s">
        <v>64</v>
      </c>
      <c r="D3" s="24" t="s">
        <v>64</v>
      </c>
      <c r="E3" s="24"/>
      <c r="F3" s="24"/>
      <c r="G3" s="24"/>
      <c r="H3" s="24" t="s">
        <v>64</v>
      </c>
      <c r="I3" s="24"/>
      <c r="J3" s="25"/>
      <c r="K3" s="24"/>
      <c r="L3" s="24"/>
      <c r="M3" s="25"/>
      <c r="N3" s="17"/>
    </row>
    <row r="4" spans="1:14">
      <c r="A4" s="11">
        <v>21</v>
      </c>
      <c r="B4" s="12" t="s">
        <v>48</v>
      </c>
      <c r="C4" s="45"/>
      <c r="D4" s="45"/>
      <c r="E4" s="47"/>
      <c r="F4" s="47"/>
      <c r="G4" s="47"/>
      <c r="H4" s="47"/>
      <c r="I4" s="47"/>
      <c r="J4" s="47"/>
      <c r="K4" s="48"/>
      <c r="L4" s="48"/>
      <c r="M4" s="48"/>
      <c r="N4" s="17"/>
    </row>
    <row r="5" spans="1:14">
      <c r="A5" s="28">
        <v>34</v>
      </c>
      <c r="B5" s="29" t="s">
        <v>32</v>
      </c>
      <c r="C5" s="24" t="s">
        <v>64</v>
      </c>
      <c r="D5" s="24" t="s">
        <v>64</v>
      </c>
      <c r="E5" s="24" t="s">
        <v>64</v>
      </c>
      <c r="F5" s="24" t="s">
        <v>64</v>
      </c>
      <c r="G5" s="24" t="s">
        <v>64</v>
      </c>
      <c r="H5" s="24" t="s">
        <v>64</v>
      </c>
      <c r="I5" s="24" t="s">
        <v>64</v>
      </c>
      <c r="J5" s="24" t="s">
        <v>64</v>
      </c>
      <c r="K5" s="24" t="s">
        <v>64</v>
      </c>
      <c r="L5" s="24" t="s">
        <v>64</v>
      </c>
      <c r="M5" s="24" t="s">
        <v>64</v>
      </c>
      <c r="N5" s="16"/>
    </row>
    <row r="6" spans="1:14">
      <c r="A6" s="28">
        <v>41</v>
      </c>
      <c r="B6" s="33" t="s">
        <v>67</v>
      </c>
      <c r="C6" s="50"/>
      <c r="D6" s="45"/>
      <c r="E6" s="45"/>
      <c r="F6" s="45"/>
      <c r="G6" s="45"/>
      <c r="H6" s="45"/>
      <c r="I6" s="45"/>
      <c r="J6" s="45"/>
      <c r="K6" s="45"/>
      <c r="L6" s="45"/>
      <c r="M6" s="45"/>
      <c r="N6" s="17"/>
    </row>
    <row r="7" spans="1:14">
      <c r="A7" s="28">
        <v>47</v>
      </c>
      <c r="B7" s="33" t="s">
        <v>93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17"/>
    </row>
    <row r="8" spans="1:14">
      <c r="A8" s="28">
        <v>58</v>
      </c>
      <c r="B8" s="33" t="s">
        <v>77</v>
      </c>
      <c r="C8" s="50"/>
      <c r="D8" s="50"/>
      <c r="E8" s="50"/>
      <c r="F8" s="45"/>
      <c r="G8" s="45"/>
      <c r="H8" s="45"/>
      <c r="I8" s="47"/>
      <c r="J8" s="48"/>
      <c r="K8" s="48"/>
      <c r="L8" s="48"/>
      <c r="M8" s="48"/>
      <c r="N8" s="17"/>
    </row>
    <row r="9" spans="1:14">
      <c r="A9" s="28">
        <v>67</v>
      </c>
      <c r="B9" s="33" t="s">
        <v>79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17"/>
    </row>
    <row r="10" spans="1:14">
      <c r="A10" s="28">
        <v>73</v>
      </c>
      <c r="B10" s="29" t="s">
        <v>34</v>
      </c>
      <c r="C10" s="8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17"/>
    </row>
    <row r="11" spans="1:14">
      <c r="A11" s="28">
        <v>81</v>
      </c>
      <c r="B11" s="33" t="s">
        <v>89</v>
      </c>
      <c r="C11" s="50"/>
      <c r="D11" s="50"/>
      <c r="E11" s="50"/>
      <c r="F11" s="50"/>
      <c r="G11" s="50"/>
      <c r="H11" s="50"/>
      <c r="I11" s="50"/>
      <c r="J11" s="50"/>
      <c r="K11" s="45"/>
      <c r="L11" s="45"/>
      <c r="M11" s="45"/>
      <c r="N11" s="17"/>
    </row>
    <row r="12" spans="1:14">
      <c r="A12" s="28">
        <v>85</v>
      </c>
      <c r="B12" s="33" t="s">
        <v>42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17"/>
    </row>
    <row r="13" spans="1:14">
      <c r="A13" s="28">
        <v>99</v>
      </c>
      <c r="B13" s="33" t="s">
        <v>87</v>
      </c>
      <c r="C13" s="50"/>
      <c r="D13" s="50"/>
      <c r="E13" s="50"/>
      <c r="F13" s="50"/>
      <c r="G13" s="50"/>
      <c r="H13" s="50"/>
      <c r="I13" s="48"/>
      <c r="J13" s="48"/>
      <c r="K13" s="48"/>
      <c r="L13" s="48"/>
      <c r="M13" s="48"/>
      <c r="N13" s="17"/>
    </row>
    <row r="14" spans="1:14">
      <c r="A14" s="28">
        <v>100</v>
      </c>
      <c r="B14" s="33" t="s">
        <v>37</v>
      </c>
      <c r="C14" s="24"/>
      <c r="D14" s="24"/>
      <c r="E14" s="24"/>
      <c r="F14" s="24"/>
      <c r="G14" s="24"/>
      <c r="H14" s="24"/>
      <c r="I14" s="25"/>
      <c r="J14" s="25"/>
      <c r="K14" s="25"/>
      <c r="L14" s="25"/>
      <c r="M14" s="25"/>
      <c r="N14" s="17"/>
    </row>
    <row r="15" spans="1:14">
      <c r="A15" s="11">
        <v>101</v>
      </c>
      <c r="B15" s="12" t="s">
        <v>80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17"/>
    </row>
    <row r="16" spans="1:14">
      <c r="A16" s="11">
        <v>107</v>
      </c>
      <c r="B16" s="12" t="s">
        <v>49</v>
      </c>
      <c r="C16" s="47"/>
      <c r="D16" s="47"/>
      <c r="E16" s="47"/>
      <c r="F16" s="56" t="s">
        <v>64</v>
      </c>
      <c r="G16" s="56" t="s">
        <v>64</v>
      </c>
      <c r="H16" s="56"/>
      <c r="I16" s="56"/>
      <c r="J16" s="56"/>
      <c r="K16" s="56" t="s">
        <v>64</v>
      </c>
      <c r="L16" s="56" t="s">
        <v>64</v>
      </c>
      <c r="M16" s="56" t="s">
        <v>64</v>
      </c>
      <c r="N16" s="17"/>
    </row>
    <row r="17" spans="1:14">
      <c r="A17" s="11">
        <v>110</v>
      </c>
      <c r="B17" s="12" t="s">
        <v>66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17"/>
    </row>
    <row r="18" spans="1:14" ht="15.75" thickBot="1">
      <c r="A18" s="11">
        <v>117</v>
      </c>
      <c r="B18" s="59" t="s">
        <v>51</v>
      </c>
      <c r="C18" s="48"/>
      <c r="D18" s="56" t="s">
        <v>64</v>
      </c>
      <c r="E18" s="56" t="s">
        <v>64</v>
      </c>
      <c r="F18" s="56" t="s">
        <v>64</v>
      </c>
      <c r="G18" s="56" t="s">
        <v>64</v>
      </c>
      <c r="H18" s="56" t="s">
        <v>64</v>
      </c>
      <c r="I18" s="56" t="s">
        <v>64</v>
      </c>
      <c r="J18" s="56" t="s">
        <v>64</v>
      </c>
      <c r="K18" s="56" t="s">
        <v>64</v>
      </c>
      <c r="L18" s="56" t="s">
        <v>64</v>
      </c>
      <c r="M18" s="56" t="s">
        <v>64</v>
      </c>
      <c r="N18" s="17"/>
    </row>
    <row r="19" spans="1:14">
      <c r="A19" s="11">
        <v>118</v>
      </c>
      <c r="B19" s="31" t="s">
        <v>35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17"/>
    </row>
    <row r="20" spans="1:14">
      <c r="A20" s="11">
        <v>118</v>
      </c>
      <c r="B20" s="59" t="s">
        <v>39</v>
      </c>
      <c r="C20" s="8"/>
      <c r="D20" s="8"/>
      <c r="E20" s="8"/>
      <c r="F20" s="25"/>
      <c r="G20" s="25"/>
      <c r="H20" s="8"/>
      <c r="I20" s="8"/>
      <c r="J20" s="8"/>
      <c r="K20" s="25"/>
      <c r="L20" s="8"/>
      <c r="M20" s="8"/>
      <c r="N20" s="17"/>
    </row>
    <row r="21" spans="1:14">
      <c r="A21" s="11">
        <v>121</v>
      </c>
      <c r="B21" s="12" t="s">
        <v>103</v>
      </c>
      <c r="C21" s="50"/>
      <c r="D21" s="50"/>
      <c r="E21" s="50"/>
      <c r="F21" s="50"/>
      <c r="G21" s="50"/>
      <c r="H21" s="50"/>
      <c r="I21" s="50"/>
      <c r="J21" s="50"/>
      <c r="K21" s="47"/>
      <c r="L21" s="47"/>
      <c r="M21" s="56" t="s">
        <v>64</v>
      </c>
      <c r="N21" s="17"/>
    </row>
    <row r="22" spans="1:14">
      <c r="A22" s="11">
        <v>139</v>
      </c>
      <c r="B22" s="12" t="s">
        <v>28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17"/>
    </row>
    <row r="23" spans="1:14">
      <c r="A23" s="11">
        <v>150</v>
      </c>
      <c r="B23" s="12" t="s">
        <v>53</v>
      </c>
      <c r="C23" s="8"/>
      <c r="D23" s="8"/>
      <c r="E23" s="8"/>
      <c r="F23" s="8"/>
      <c r="G23" s="8"/>
      <c r="H23" s="8"/>
      <c r="I23" s="25"/>
      <c r="J23" s="8"/>
      <c r="K23" s="8"/>
      <c r="L23" s="8"/>
      <c r="M23" s="8"/>
      <c r="N23" s="17"/>
    </row>
    <row r="24" spans="1:14">
      <c r="A24" s="11">
        <v>150</v>
      </c>
      <c r="B24" s="12" t="s">
        <v>47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17"/>
    </row>
    <row r="25" spans="1:14">
      <c r="A25" s="11">
        <v>154</v>
      </c>
      <c r="B25" s="12" t="s">
        <v>85</v>
      </c>
      <c r="C25" s="50"/>
      <c r="D25" s="50"/>
      <c r="E25" s="50"/>
      <c r="F25" s="50"/>
      <c r="G25" s="50"/>
      <c r="H25" s="50"/>
      <c r="I25" s="45"/>
      <c r="J25" s="45"/>
      <c r="K25" s="47"/>
      <c r="L25" s="47"/>
      <c r="M25" s="47"/>
      <c r="N25" s="17"/>
    </row>
    <row r="26" spans="1:14">
      <c r="A26" s="11">
        <v>165</v>
      </c>
      <c r="B26" s="12" t="s">
        <v>57</v>
      </c>
      <c r="C26" s="50"/>
      <c r="D26" s="50"/>
      <c r="E26" s="50"/>
      <c r="F26" s="45"/>
      <c r="G26" s="45"/>
      <c r="H26" s="45"/>
      <c r="I26" s="45"/>
      <c r="J26" s="45"/>
      <c r="K26" s="45"/>
      <c r="L26" s="45"/>
      <c r="M26" s="45"/>
      <c r="N26" s="17"/>
    </row>
    <row r="27" spans="1:14">
      <c r="A27" s="11">
        <v>192</v>
      </c>
      <c r="B27" s="12" t="s">
        <v>82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17"/>
    </row>
    <row r="28" spans="1:14">
      <c r="A28" s="11">
        <v>197</v>
      </c>
      <c r="B28" s="12" t="s">
        <v>41</v>
      </c>
      <c r="C28" s="8"/>
      <c r="D28" s="24"/>
      <c r="E28" s="25"/>
      <c r="F28" s="25"/>
      <c r="G28" s="25"/>
      <c r="H28" s="24"/>
      <c r="I28" s="25"/>
      <c r="J28" s="8"/>
      <c r="K28" s="25"/>
      <c r="L28" s="24"/>
      <c r="M28" s="8"/>
      <c r="N28" s="17"/>
    </row>
    <row r="29" spans="1:14">
      <c r="A29" s="11">
        <v>203</v>
      </c>
      <c r="B29" s="12" t="s">
        <v>54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17"/>
    </row>
    <row r="30" spans="1:14">
      <c r="A30" s="11">
        <v>203</v>
      </c>
      <c r="B30" s="12" t="s">
        <v>60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17"/>
    </row>
    <row r="31" spans="1:14">
      <c r="A31" s="53">
        <v>212</v>
      </c>
      <c r="B31" s="54" t="s">
        <v>65</v>
      </c>
      <c r="C31" s="50"/>
      <c r="D31" s="50"/>
      <c r="E31" s="45"/>
      <c r="F31" s="45"/>
      <c r="G31" s="45"/>
      <c r="H31" s="47"/>
      <c r="I31" s="47"/>
      <c r="J31" s="47"/>
      <c r="K31" s="45"/>
      <c r="L31" s="47"/>
      <c r="M31" s="47"/>
      <c r="N31" s="17"/>
    </row>
    <row r="32" spans="1:14">
      <c r="A32" s="53">
        <v>216</v>
      </c>
      <c r="B32" s="54" t="s">
        <v>71</v>
      </c>
      <c r="C32" s="50"/>
      <c r="D32" s="50"/>
      <c r="E32" s="47"/>
      <c r="F32" s="47"/>
      <c r="G32" s="47"/>
      <c r="H32" s="47"/>
      <c r="I32" s="47"/>
      <c r="J32" s="47"/>
      <c r="K32" s="47"/>
      <c r="L32" s="47"/>
      <c r="M32" s="47"/>
      <c r="N32" s="17"/>
    </row>
    <row r="33" spans="1:14">
      <c r="A33" s="53">
        <v>226</v>
      </c>
      <c r="B33" s="54" t="s">
        <v>69</v>
      </c>
      <c r="C33" s="50"/>
      <c r="D33" s="50"/>
      <c r="E33" s="50"/>
      <c r="F33" s="45"/>
      <c r="G33" s="45"/>
      <c r="H33" s="45"/>
      <c r="I33" s="45"/>
      <c r="J33" s="45"/>
      <c r="K33" s="45"/>
      <c r="L33" s="45"/>
      <c r="M33" s="45"/>
      <c r="N33" s="17"/>
    </row>
    <row r="34" spans="1:14">
      <c r="A34" s="53">
        <v>238</v>
      </c>
      <c r="B34" s="54" t="s">
        <v>44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17"/>
    </row>
    <row r="35" spans="1:14">
      <c r="A35" s="53">
        <v>247</v>
      </c>
      <c r="B35" s="63" t="s">
        <v>29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17"/>
    </row>
    <row r="36" spans="1:14">
      <c r="A36" s="53">
        <v>276</v>
      </c>
      <c r="B36" s="64" t="s">
        <v>36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17"/>
    </row>
    <row r="37" spans="1:14">
      <c r="A37" s="53">
        <v>297</v>
      </c>
      <c r="B37" s="54" t="s">
        <v>63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17"/>
    </row>
    <row r="38" spans="1:14">
      <c r="A38" s="53">
        <v>333</v>
      </c>
      <c r="B38" s="54" t="s">
        <v>95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17"/>
    </row>
    <row r="39" spans="1:14">
      <c r="A39" s="53">
        <v>338</v>
      </c>
      <c r="B39" s="54" t="s">
        <v>100</v>
      </c>
      <c r="C39" s="50"/>
      <c r="D39" s="50"/>
      <c r="E39" s="50"/>
      <c r="F39" s="50"/>
      <c r="G39" s="50"/>
      <c r="H39" s="50"/>
      <c r="I39" s="50"/>
      <c r="J39" s="50"/>
      <c r="K39" s="45"/>
      <c r="L39" s="47"/>
      <c r="M39" s="47"/>
      <c r="N39" s="17"/>
    </row>
    <row r="40" spans="1:14">
      <c r="A40" s="53">
        <v>347</v>
      </c>
      <c r="B40" s="63" t="s">
        <v>30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17"/>
    </row>
    <row r="41" spans="1:14">
      <c r="A41" s="28">
        <v>362</v>
      </c>
      <c r="B41" s="29" t="s">
        <v>33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16"/>
    </row>
    <row r="42" spans="1:14">
      <c r="A42" s="28">
        <v>413</v>
      </c>
      <c r="B42" s="33" t="s">
        <v>46</v>
      </c>
      <c r="C42" s="24"/>
      <c r="D42" s="24"/>
      <c r="E42" s="24"/>
      <c r="F42" s="24"/>
      <c r="G42" s="24"/>
      <c r="H42" s="24"/>
      <c r="I42" s="24" t="s">
        <v>64</v>
      </c>
      <c r="J42" s="24" t="s">
        <v>64</v>
      </c>
      <c r="K42" s="24" t="s">
        <v>64</v>
      </c>
      <c r="L42" s="24" t="s">
        <v>64</v>
      </c>
      <c r="M42" s="24" t="s">
        <v>64</v>
      </c>
      <c r="N42" s="17"/>
    </row>
    <row r="43" spans="1:14">
      <c r="A43" s="28">
        <v>444</v>
      </c>
      <c r="B43" s="33" t="s">
        <v>45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17"/>
    </row>
    <row r="44" spans="1:14">
      <c r="A44" s="28">
        <v>513</v>
      </c>
      <c r="B44" s="33" t="s">
        <v>43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17"/>
    </row>
    <row r="45" spans="1:14">
      <c r="A45" s="11">
        <v>515</v>
      </c>
      <c r="B45" s="12" t="s">
        <v>40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17"/>
    </row>
    <row r="46" spans="1:14">
      <c r="A46" s="11">
        <v>555</v>
      </c>
      <c r="B46" s="12" t="s">
        <v>105</v>
      </c>
      <c r="C46" s="50"/>
      <c r="D46" s="50"/>
      <c r="E46" s="50"/>
      <c r="F46" s="50"/>
      <c r="G46" s="50"/>
      <c r="H46" s="50"/>
      <c r="I46" s="50"/>
      <c r="J46" s="50"/>
      <c r="K46" s="45"/>
      <c r="L46" s="45"/>
      <c r="M46" s="45"/>
      <c r="N46" s="17"/>
    </row>
    <row r="47" spans="1:14">
      <c r="A47" s="11">
        <v>559</v>
      </c>
      <c r="B47" s="12" t="s">
        <v>76</v>
      </c>
      <c r="C47" s="50"/>
      <c r="D47" s="50"/>
      <c r="E47" s="50"/>
      <c r="F47" s="50"/>
      <c r="G47" s="50"/>
      <c r="H47" s="50"/>
      <c r="I47" s="50"/>
      <c r="J47" s="45"/>
      <c r="K47" s="45"/>
      <c r="L47" s="45"/>
      <c r="M47" s="45"/>
      <c r="N47" s="17"/>
    </row>
    <row r="48" spans="1:14">
      <c r="A48" s="11">
        <v>691</v>
      </c>
      <c r="B48" s="37" t="s">
        <v>86</v>
      </c>
      <c r="C48" s="50"/>
      <c r="D48" s="50"/>
      <c r="E48" s="50"/>
      <c r="F48" s="50"/>
      <c r="G48" s="50"/>
      <c r="H48" s="50"/>
      <c r="I48" s="48"/>
      <c r="J48" s="48"/>
      <c r="K48" s="48"/>
      <c r="L48" s="48"/>
      <c r="M48" s="48"/>
      <c r="N48" s="17"/>
    </row>
    <row r="49" spans="1:14">
      <c r="A49" s="11">
        <v>730</v>
      </c>
      <c r="B49" s="12" t="s">
        <v>70</v>
      </c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17"/>
    </row>
    <row r="50" spans="1:14">
      <c r="A50" s="11">
        <v>770</v>
      </c>
      <c r="B50" s="12" t="s">
        <v>73</v>
      </c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17"/>
    </row>
    <row r="51" spans="1:14">
      <c r="A51" s="11">
        <v>775</v>
      </c>
      <c r="B51" s="12" t="s">
        <v>56</v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17"/>
    </row>
    <row r="52" spans="1:14">
      <c r="A52" s="11">
        <v>780</v>
      </c>
      <c r="B52" s="12" t="s">
        <v>72</v>
      </c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17"/>
    </row>
    <row r="53" spans="1:14">
      <c r="A53" s="11">
        <v>811</v>
      </c>
      <c r="B53" s="37" t="s">
        <v>38</v>
      </c>
      <c r="C53" s="25"/>
      <c r="D53" s="24"/>
      <c r="E53" s="24"/>
      <c r="F53" s="24"/>
      <c r="G53" s="24"/>
      <c r="H53" s="24"/>
      <c r="I53" s="24"/>
      <c r="J53" s="24"/>
      <c r="K53" s="25"/>
      <c r="L53" s="8"/>
      <c r="M53" s="25"/>
      <c r="N53" s="17"/>
    </row>
    <row r="54" spans="1:14">
      <c r="A54" s="11">
        <v>817</v>
      </c>
      <c r="B54" s="37" t="s">
        <v>52</v>
      </c>
      <c r="C54" s="55" t="s">
        <v>64</v>
      </c>
      <c r="D54" s="55" t="s">
        <v>64</v>
      </c>
      <c r="E54" s="55" t="s">
        <v>64</v>
      </c>
      <c r="F54" s="55" t="s">
        <v>64</v>
      </c>
      <c r="G54" s="55" t="s">
        <v>64</v>
      </c>
      <c r="H54" s="55" t="s">
        <v>64</v>
      </c>
      <c r="I54" s="55" t="s">
        <v>64</v>
      </c>
      <c r="J54" s="55" t="s">
        <v>64</v>
      </c>
      <c r="K54" s="55" t="s">
        <v>64</v>
      </c>
      <c r="L54" s="55" t="s">
        <v>64</v>
      </c>
      <c r="M54" s="55" t="s">
        <v>64</v>
      </c>
      <c r="N54" s="17"/>
    </row>
    <row r="55" spans="1:14">
      <c r="A55" s="11">
        <v>841</v>
      </c>
      <c r="B55" s="37" t="s">
        <v>59</v>
      </c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17"/>
    </row>
    <row r="56" spans="1:14">
      <c r="A56" s="11">
        <v>889</v>
      </c>
      <c r="B56" s="37" t="s">
        <v>96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17"/>
    </row>
    <row r="57" spans="1:14">
      <c r="A57" s="11">
        <v>907</v>
      </c>
      <c r="B57" s="37" t="s">
        <v>91</v>
      </c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17"/>
    </row>
    <row r="58" spans="1:14">
      <c r="A58" s="18">
        <v>908</v>
      </c>
      <c r="B58" s="19" t="s">
        <v>90</v>
      </c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17"/>
    </row>
    <row r="59" spans="1:14">
      <c r="A59" s="18">
        <v>911</v>
      </c>
      <c r="B59" s="19" t="s">
        <v>50</v>
      </c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17"/>
    </row>
    <row r="60" spans="1:14">
      <c r="A60" s="18">
        <v>919</v>
      </c>
      <c r="B60" s="66" t="s">
        <v>61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17"/>
    </row>
    <row r="61" spans="1:14">
      <c r="A61" s="18">
        <v>951</v>
      </c>
      <c r="B61" s="19" t="s">
        <v>55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17"/>
    </row>
    <row r="62" spans="1:14">
      <c r="A62" s="18">
        <v>1001</v>
      </c>
      <c r="B62" s="19" t="s">
        <v>62</v>
      </c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17"/>
    </row>
    <row r="63" spans="1:14">
      <c r="A63" s="18">
        <v>1002</v>
      </c>
      <c r="B63" s="19" t="s">
        <v>68</v>
      </c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17"/>
    </row>
    <row r="64" spans="1:14">
      <c r="A64" s="18">
        <v>1003</v>
      </c>
      <c r="B64" s="19" t="s">
        <v>78</v>
      </c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17"/>
    </row>
    <row r="65" spans="1:14">
      <c r="A65" s="18">
        <v>1004</v>
      </c>
      <c r="B65" s="19" t="s">
        <v>88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17"/>
    </row>
    <row r="66" spans="1:14">
      <c r="A66" s="18">
        <v>1005</v>
      </c>
      <c r="B66" s="19" t="s">
        <v>94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17"/>
    </row>
    <row r="67" spans="1:14">
      <c r="A67" s="18">
        <v>109</v>
      </c>
      <c r="B67" s="19" t="s">
        <v>106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45"/>
      <c r="N67" s="17"/>
    </row>
    <row r="68" spans="1:14">
      <c r="A68" s="18">
        <v>96</v>
      </c>
      <c r="B68" s="19" t="s">
        <v>107</v>
      </c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17"/>
    </row>
  </sheetData>
  <sortState ref="A2:N68">
    <sortCondition ref="A2:A6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0"/>
  <sheetViews>
    <sheetView workbookViewId="0">
      <selection activeCell="M6" sqref="M6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43108</v>
      </c>
      <c r="F1" s="3">
        <v>43115</v>
      </c>
      <c r="G1" s="3">
        <v>43122</v>
      </c>
      <c r="H1" s="4">
        <v>43129</v>
      </c>
      <c r="I1" s="5"/>
    </row>
    <row r="2" spans="1:10" ht="15.75" customHeight="1" thickBot="1">
      <c r="A2" s="69" t="s">
        <v>27</v>
      </c>
      <c r="B2" s="18">
        <v>13</v>
      </c>
      <c r="C2" s="19" t="s">
        <v>2</v>
      </c>
      <c r="D2" s="16"/>
      <c r="E2" s="7">
        <v>17</v>
      </c>
      <c r="F2" s="8">
        <v>45</v>
      </c>
      <c r="G2" s="8">
        <v>45</v>
      </c>
      <c r="H2" s="10">
        <v>30</v>
      </c>
      <c r="I2" s="9">
        <f t="shared" ref="I2:I33" si="0">SUM(LARGE(E2:H2,1)+LARGE(E2:H2,2)+LARGE(E2:H2,3))</f>
        <v>120</v>
      </c>
      <c r="J2">
        <f t="shared" ref="J2:J9" si="1">SUM(E2:H2)/180</f>
        <v>0.76111111111111107</v>
      </c>
    </row>
    <row r="3" spans="1:10" ht="15.75" thickBot="1">
      <c r="A3" s="69"/>
      <c r="B3" s="11">
        <v>817</v>
      </c>
      <c r="C3" s="12" t="s">
        <v>52</v>
      </c>
      <c r="D3" s="6"/>
      <c r="E3" s="7">
        <v>40</v>
      </c>
      <c r="F3" s="7">
        <v>38</v>
      </c>
      <c r="G3" s="7">
        <v>38</v>
      </c>
      <c r="H3" s="10">
        <v>17</v>
      </c>
      <c r="I3" s="9">
        <f t="shared" si="0"/>
        <v>116</v>
      </c>
      <c r="J3">
        <f t="shared" si="1"/>
        <v>0.73888888888888893</v>
      </c>
    </row>
    <row r="4" spans="1:10" ht="15.75" thickBot="1">
      <c r="A4" s="69"/>
      <c r="B4" s="11">
        <v>85</v>
      </c>
      <c r="C4" s="12" t="s">
        <v>42</v>
      </c>
      <c r="D4" s="6"/>
      <c r="E4" s="7">
        <v>34</v>
      </c>
      <c r="F4" s="7">
        <v>27</v>
      </c>
      <c r="G4" s="7">
        <v>37</v>
      </c>
      <c r="H4" s="10">
        <v>20</v>
      </c>
      <c r="I4" s="9">
        <f t="shared" si="0"/>
        <v>98</v>
      </c>
      <c r="J4">
        <f t="shared" si="1"/>
        <v>0.65555555555555556</v>
      </c>
    </row>
    <row r="5" spans="1:10" ht="15.75" thickBot="1">
      <c r="A5" s="69"/>
      <c r="B5" s="11">
        <v>117</v>
      </c>
      <c r="C5" s="12" t="s">
        <v>51</v>
      </c>
      <c r="D5" s="6"/>
      <c r="E5" s="7">
        <v>22</v>
      </c>
      <c r="F5" s="7">
        <v>36</v>
      </c>
      <c r="G5" s="7">
        <v>40</v>
      </c>
      <c r="H5" s="10">
        <v>18</v>
      </c>
      <c r="I5" s="9">
        <f t="shared" si="0"/>
        <v>98</v>
      </c>
      <c r="J5">
        <f t="shared" si="1"/>
        <v>0.64444444444444449</v>
      </c>
    </row>
    <row r="6" spans="1:10" ht="15.75" thickBot="1">
      <c r="A6" s="69"/>
      <c r="B6" s="11">
        <v>24</v>
      </c>
      <c r="C6" s="12" t="s">
        <v>46</v>
      </c>
      <c r="D6" s="6"/>
      <c r="E6" s="8">
        <v>45</v>
      </c>
      <c r="F6" s="7">
        <v>0</v>
      </c>
      <c r="G6" s="7">
        <v>0</v>
      </c>
      <c r="H6" s="52">
        <v>45</v>
      </c>
      <c r="I6" s="9">
        <f t="shared" si="0"/>
        <v>90</v>
      </c>
      <c r="J6">
        <f t="shared" si="1"/>
        <v>0.5</v>
      </c>
    </row>
    <row r="7" spans="1:10" ht="15.75" thickBot="1">
      <c r="A7" s="69"/>
      <c r="B7" s="27">
        <v>34</v>
      </c>
      <c r="C7" s="44" t="s">
        <v>32</v>
      </c>
      <c r="D7" s="6"/>
      <c r="E7" s="7">
        <v>24</v>
      </c>
      <c r="F7" s="7">
        <v>25</v>
      </c>
      <c r="G7" s="7">
        <v>0</v>
      </c>
      <c r="H7" s="10">
        <v>34</v>
      </c>
      <c r="I7" s="9">
        <f t="shared" si="0"/>
        <v>83</v>
      </c>
      <c r="J7">
        <f t="shared" si="1"/>
        <v>0.46111111111111114</v>
      </c>
    </row>
    <row r="8" spans="1:10" ht="15.75" thickBot="1">
      <c r="A8" s="69"/>
      <c r="B8" s="28">
        <v>515</v>
      </c>
      <c r="C8" s="33" t="s">
        <v>40</v>
      </c>
      <c r="D8" s="6"/>
      <c r="E8" s="7">
        <v>20</v>
      </c>
      <c r="F8" s="7">
        <v>29</v>
      </c>
      <c r="G8" s="7">
        <v>28</v>
      </c>
      <c r="H8" s="10">
        <v>0</v>
      </c>
      <c r="I8" s="9">
        <f t="shared" si="0"/>
        <v>77</v>
      </c>
      <c r="J8">
        <f t="shared" si="1"/>
        <v>0.42777777777777776</v>
      </c>
    </row>
    <row r="9" spans="1:10" ht="15.75" thickBot="1">
      <c r="A9" s="69"/>
      <c r="B9" s="28">
        <v>100</v>
      </c>
      <c r="C9" s="33" t="s">
        <v>37</v>
      </c>
      <c r="D9" s="6"/>
      <c r="E9" s="7">
        <v>39</v>
      </c>
      <c r="F9" s="7">
        <v>0</v>
      </c>
      <c r="G9" s="7">
        <v>0</v>
      </c>
      <c r="H9" s="10">
        <v>38</v>
      </c>
      <c r="I9" s="9">
        <f t="shared" si="0"/>
        <v>77</v>
      </c>
      <c r="J9">
        <f t="shared" si="1"/>
        <v>0.42777777777777776</v>
      </c>
    </row>
    <row r="10" spans="1:10" ht="15.75" thickBot="1">
      <c r="A10" s="69"/>
      <c r="B10" s="28">
        <v>362</v>
      </c>
      <c r="C10" s="29" t="s">
        <v>33</v>
      </c>
      <c r="E10" s="7">
        <v>10</v>
      </c>
      <c r="F10" s="7">
        <v>40</v>
      </c>
      <c r="G10" s="7">
        <v>0</v>
      </c>
      <c r="H10" s="10">
        <v>18</v>
      </c>
      <c r="I10" s="9">
        <f t="shared" si="0"/>
        <v>68</v>
      </c>
      <c r="J10">
        <f t="shared" ref="J10:J14" si="2">SUM(E10:H10)/180</f>
        <v>0.37777777777777777</v>
      </c>
    </row>
    <row r="11" spans="1:10" ht="15.75" thickBot="1">
      <c r="A11" s="69"/>
      <c r="B11" s="28">
        <v>911</v>
      </c>
      <c r="C11" s="33" t="s">
        <v>50</v>
      </c>
      <c r="D11" s="6"/>
      <c r="E11" s="7">
        <v>7</v>
      </c>
      <c r="F11" s="7">
        <v>0</v>
      </c>
      <c r="G11" s="7">
        <v>33</v>
      </c>
      <c r="H11" s="10">
        <v>20</v>
      </c>
      <c r="I11" s="9">
        <f t="shared" si="0"/>
        <v>60</v>
      </c>
      <c r="J11">
        <f t="shared" si="2"/>
        <v>0.33333333333333331</v>
      </c>
    </row>
    <row r="12" spans="1:10" ht="15.75" thickBot="1">
      <c r="A12" s="69"/>
      <c r="B12" s="28">
        <v>107</v>
      </c>
      <c r="C12" s="33" t="s">
        <v>49</v>
      </c>
      <c r="D12" s="6"/>
      <c r="E12" s="7">
        <v>13</v>
      </c>
      <c r="F12" s="7">
        <v>28</v>
      </c>
      <c r="G12" s="7">
        <v>17</v>
      </c>
      <c r="H12" s="10">
        <v>10</v>
      </c>
      <c r="I12" s="9">
        <f t="shared" si="0"/>
        <v>58</v>
      </c>
      <c r="J12">
        <f t="shared" si="2"/>
        <v>0.37777777777777777</v>
      </c>
    </row>
    <row r="13" spans="1:10" ht="15.75" thickBot="1">
      <c r="A13" s="69"/>
      <c r="B13" s="28">
        <v>347</v>
      </c>
      <c r="C13" s="29" t="s">
        <v>30</v>
      </c>
      <c r="D13" s="43"/>
      <c r="E13" s="7">
        <v>31</v>
      </c>
      <c r="F13" s="7">
        <v>0</v>
      </c>
      <c r="G13" s="7">
        <v>25</v>
      </c>
      <c r="H13" s="10">
        <v>0</v>
      </c>
      <c r="I13" s="9">
        <f t="shared" si="0"/>
        <v>56</v>
      </c>
      <c r="J13">
        <f t="shared" si="2"/>
        <v>0.31111111111111112</v>
      </c>
    </row>
    <row r="14" spans="1:10" ht="15.75" thickBot="1">
      <c r="A14" s="69"/>
      <c r="B14" s="28">
        <v>139</v>
      </c>
      <c r="C14" s="33" t="s">
        <v>28</v>
      </c>
      <c r="D14" s="42"/>
      <c r="E14" s="7">
        <v>25</v>
      </c>
      <c r="F14" s="7">
        <v>0</v>
      </c>
      <c r="G14" s="7">
        <v>31</v>
      </c>
      <c r="H14" s="10">
        <v>0</v>
      </c>
      <c r="I14" s="9">
        <f t="shared" si="0"/>
        <v>56</v>
      </c>
      <c r="J14">
        <f t="shared" si="2"/>
        <v>0.31111111111111112</v>
      </c>
    </row>
    <row r="15" spans="1:10" ht="15.75" thickBot="1">
      <c r="A15" s="69"/>
      <c r="B15" s="28">
        <v>811</v>
      </c>
      <c r="C15" s="33" t="s">
        <v>38</v>
      </c>
      <c r="D15" s="6"/>
      <c r="E15" s="7">
        <v>5</v>
      </c>
      <c r="F15" s="7">
        <v>0</v>
      </c>
      <c r="G15" s="7">
        <v>18</v>
      </c>
      <c r="H15" s="10">
        <v>30</v>
      </c>
      <c r="I15" s="9">
        <f t="shared" si="0"/>
        <v>53</v>
      </c>
      <c r="J15">
        <f t="shared" ref="J15:J30" si="3">SUM(E15:H15)/180</f>
        <v>0.29444444444444445</v>
      </c>
    </row>
    <row r="16" spans="1:10" ht="15.75" thickBot="1">
      <c r="A16" s="69"/>
      <c r="B16" s="28">
        <v>197</v>
      </c>
      <c r="C16" s="33" t="s">
        <v>41</v>
      </c>
      <c r="D16" s="6"/>
      <c r="E16" s="7">
        <v>18</v>
      </c>
      <c r="F16" s="7">
        <v>10</v>
      </c>
      <c r="G16" s="7">
        <v>23</v>
      </c>
      <c r="H16" s="10">
        <v>5</v>
      </c>
      <c r="I16" s="9">
        <f t="shared" si="0"/>
        <v>51</v>
      </c>
      <c r="J16">
        <f t="shared" si="3"/>
        <v>0.31111111111111112</v>
      </c>
    </row>
    <row r="17" spans="1:10" ht="15.75" thickBot="1">
      <c r="A17" s="69"/>
      <c r="B17" s="28">
        <v>73</v>
      </c>
      <c r="C17" s="29" t="s">
        <v>34</v>
      </c>
      <c r="D17" s="43"/>
      <c r="E17" s="7">
        <v>9</v>
      </c>
      <c r="F17" s="7">
        <v>16</v>
      </c>
      <c r="G17" s="7">
        <v>18</v>
      </c>
      <c r="H17" s="10">
        <v>16</v>
      </c>
      <c r="I17" s="9">
        <f t="shared" si="0"/>
        <v>50</v>
      </c>
      <c r="J17">
        <f t="shared" si="3"/>
        <v>0.32777777777777778</v>
      </c>
    </row>
    <row r="18" spans="1:10" ht="15.75" thickBot="1">
      <c r="A18" s="69"/>
      <c r="B18" s="11">
        <v>21</v>
      </c>
      <c r="C18" s="12" t="s">
        <v>48</v>
      </c>
      <c r="D18" s="42"/>
      <c r="E18" s="7">
        <v>10</v>
      </c>
      <c r="F18" s="7">
        <v>21</v>
      </c>
      <c r="G18" s="7">
        <v>14</v>
      </c>
      <c r="H18" s="10">
        <v>7</v>
      </c>
      <c r="I18" s="9">
        <f t="shared" si="0"/>
        <v>45</v>
      </c>
      <c r="J18">
        <f t="shared" si="3"/>
        <v>0.28888888888888886</v>
      </c>
    </row>
    <row r="19" spans="1:10" ht="15.75" thickBot="1">
      <c r="A19" s="69"/>
      <c r="B19" s="11">
        <v>1</v>
      </c>
      <c r="C19" s="12" t="s">
        <v>56</v>
      </c>
      <c r="D19" s="6"/>
      <c r="E19" s="7">
        <v>0</v>
      </c>
      <c r="F19" s="7">
        <v>0</v>
      </c>
      <c r="G19" s="7">
        <v>0</v>
      </c>
      <c r="H19" s="10">
        <v>39</v>
      </c>
      <c r="I19" s="9">
        <f t="shared" si="0"/>
        <v>39</v>
      </c>
      <c r="J19">
        <f t="shared" si="3"/>
        <v>0.21666666666666667</v>
      </c>
    </row>
    <row r="20" spans="1:10" ht="15.75" thickBot="1">
      <c r="A20" s="69"/>
      <c r="B20" s="11">
        <v>951</v>
      </c>
      <c r="C20" s="41" t="s">
        <v>55</v>
      </c>
      <c r="D20" s="6"/>
      <c r="E20" s="7">
        <v>4</v>
      </c>
      <c r="F20" s="7">
        <v>9</v>
      </c>
      <c r="G20" s="7">
        <v>19</v>
      </c>
      <c r="H20" s="10">
        <v>9</v>
      </c>
      <c r="I20" s="9">
        <f t="shared" si="0"/>
        <v>37</v>
      </c>
      <c r="J20">
        <f t="shared" si="3"/>
        <v>0.22777777777777777</v>
      </c>
    </row>
    <row r="21" spans="1:10" ht="15.75" thickBot="1">
      <c r="A21" s="69"/>
      <c r="B21" s="11">
        <v>118</v>
      </c>
      <c r="C21" s="12" t="s">
        <v>39</v>
      </c>
      <c r="D21" s="6"/>
      <c r="E21" s="7">
        <v>6</v>
      </c>
      <c r="F21" s="7">
        <v>17</v>
      </c>
      <c r="G21" s="7">
        <v>7</v>
      </c>
      <c r="H21" s="10">
        <v>11</v>
      </c>
      <c r="I21" s="9">
        <f t="shared" si="0"/>
        <v>35</v>
      </c>
      <c r="J21">
        <f t="shared" si="3"/>
        <v>0.22777777777777777</v>
      </c>
    </row>
    <row r="22" spans="1:10" ht="15.75" thickBot="1">
      <c r="A22" s="69"/>
      <c r="B22" s="11">
        <v>919</v>
      </c>
      <c r="C22" s="37" t="s">
        <v>61</v>
      </c>
      <c r="D22" s="6"/>
      <c r="E22" s="7">
        <v>31</v>
      </c>
      <c r="F22" s="7">
        <v>0</v>
      </c>
      <c r="G22" s="7">
        <v>0</v>
      </c>
      <c r="H22" s="10">
        <v>0</v>
      </c>
      <c r="I22" s="9">
        <f t="shared" si="0"/>
        <v>31</v>
      </c>
      <c r="J22">
        <f t="shared" si="3"/>
        <v>0.17222222222222222</v>
      </c>
    </row>
    <row r="23" spans="1:10" ht="15.75" thickBot="1">
      <c r="A23" s="69"/>
      <c r="B23" s="11">
        <v>238</v>
      </c>
      <c r="C23" s="12" t="s">
        <v>44</v>
      </c>
      <c r="D23" s="6"/>
      <c r="E23" s="7">
        <v>0</v>
      </c>
      <c r="F23" s="7">
        <v>0</v>
      </c>
      <c r="G23" s="7">
        <v>0</v>
      </c>
      <c r="H23" s="10">
        <v>29</v>
      </c>
      <c r="I23" s="9">
        <f t="shared" si="0"/>
        <v>29</v>
      </c>
      <c r="J23">
        <f t="shared" si="3"/>
        <v>0.16111111111111112</v>
      </c>
    </row>
    <row r="24" spans="1:10" ht="15.75" thickBot="1">
      <c r="A24" s="69"/>
      <c r="B24" s="11">
        <v>276</v>
      </c>
      <c r="C24" s="41" t="s">
        <v>36</v>
      </c>
      <c r="D24" s="6"/>
      <c r="E24" s="7">
        <v>4</v>
      </c>
      <c r="F24" s="7">
        <v>15</v>
      </c>
      <c r="G24" s="7">
        <v>7</v>
      </c>
      <c r="H24" s="10">
        <v>6</v>
      </c>
      <c r="I24" s="9">
        <f t="shared" si="0"/>
        <v>28</v>
      </c>
      <c r="J24">
        <f t="shared" si="3"/>
        <v>0.17777777777777778</v>
      </c>
    </row>
    <row r="25" spans="1:10" ht="15.75" thickBot="1">
      <c r="A25" s="69"/>
      <c r="B25" s="11">
        <v>444</v>
      </c>
      <c r="C25" s="12" t="s">
        <v>45</v>
      </c>
      <c r="D25" s="6"/>
      <c r="E25" s="7">
        <v>0</v>
      </c>
      <c r="F25" s="7">
        <v>0</v>
      </c>
      <c r="G25" s="7">
        <v>0</v>
      </c>
      <c r="H25" s="10">
        <v>23</v>
      </c>
      <c r="I25" s="9">
        <f t="shared" si="0"/>
        <v>23</v>
      </c>
      <c r="J25">
        <f t="shared" si="3"/>
        <v>0.12777777777777777</v>
      </c>
    </row>
    <row r="26" spans="1:10" ht="15.75" thickBot="1">
      <c r="A26" s="69"/>
      <c r="B26" s="11">
        <v>150</v>
      </c>
      <c r="C26" s="12" t="s">
        <v>53</v>
      </c>
      <c r="E26" s="7">
        <v>4</v>
      </c>
      <c r="F26" s="7">
        <v>13</v>
      </c>
      <c r="G26" s="7">
        <v>5</v>
      </c>
      <c r="H26" s="10">
        <v>4</v>
      </c>
      <c r="I26" s="9">
        <f t="shared" si="0"/>
        <v>22</v>
      </c>
      <c r="J26">
        <f t="shared" si="3"/>
        <v>0.14444444444444443</v>
      </c>
    </row>
    <row r="27" spans="1:10" ht="15.75" thickBot="1">
      <c r="A27" s="69"/>
      <c r="B27" s="11">
        <v>247</v>
      </c>
      <c r="C27" s="32" t="s">
        <v>29</v>
      </c>
      <c r="D27" s="6"/>
      <c r="E27" s="7">
        <v>4</v>
      </c>
      <c r="F27" s="7">
        <v>0</v>
      </c>
      <c r="G27" s="7">
        <v>17</v>
      </c>
      <c r="H27" s="10">
        <v>0</v>
      </c>
      <c r="I27" s="9">
        <f t="shared" si="0"/>
        <v>21</v>
      </c>
      <c r="J27">
        <f t="shared" si="3"/>
        <v>0.11666666666666667</v>
      </c>
    </row>
    <row r="28" spans="1:10" ht="15.75" thickBot="1">
      <c r="A28" s="69"/>
      <c r="B28" s="11">
        <v>203</v>
      </c>
      <c r="C28" s="12" t="s">
        <v>60</v>
      </c>
      <c r="D28" s="6"/>
      <c r="E28" s="7">
        <v>19</v>
      </c>
      <c r="F28" s="7">
        <v>0</v>
      </c>
      <c r="G28" s="7">
        <v>0</v>
      </c>
      <c r="H28" s="10">
        <v>0</v>
      </c>
      <c r="I28" s="9">
        <f t="shared" si="0"/>
        <v>19</v>
      </c>
      <c r="J28">
        <f t="shared" si="3"/>
        <v>0.10555555555555556</v>
      </c>
    </row>
    <row r="29" spans="1:10" ht="15.75" thickBot="1">
      <c r="A29" s="69"/>
      <c r="B29" s="11">
        <v>212</v>
      </c>
      <c r="C29" s="32" t="s">
        <v>58</v>
      </c>
      <c r="D29" s="6"/>
      <c r="E29" s="7">
        <v>4</v>
      </c>
      <c r="F29" s="7">
        <v>7</v>
      </c>
      <c r="G29" s="7">
        <v>7</v>
      </c>
      <c r="H29" s="10">
        <v>4</v>
      </c>
      <c r="I29" s="9">
        <f t="shared" si="0"/>
        <v>18</v>
      </c>
      <c r="J29">
        <f t="shared" si="3"/>
        <v>0.12222222222222222</v>
      </c>
    </row>
    <row r="30" spans="1:10" ht="15.75" thickBot="1">
      <c r="A30" s="69"/>
      <c r="B30" s="11">
        <v>1000</v>
      </c>
      <c r="C30" s="32" t="s">
        <v>59</v>
      </c>
      <c r="D30" s="6"/>
      <c r="E30" s="7">
        <v>4</v>
      </c>
      <c r="F30" s="7">
        <v>0</v>
      </c>
      <c r="G30" s="7">
        <v>5</v>
      </c>
      <c r="H30" s="10">
        <v>4</v>
      </c>
      <c r="I30" s="9">
        <f t="shared" si="0"/>
        <v>13</v>
      </c>
      <c r="J30">
        <f t="shared" si="3"/>
        <v>7.2222222222222215E-2</v>
      </c>
    </row>
    <row r="31" spans="1:10" ht="15.75" thickBot="1">
      <c r="B31" s="11">
        <v>1001</v>
      </c>
      <c r="C31" s="12" t="s">
        <v>62</v>
      </c>
      <c r="D31" s="6"/>
      <c r="E31" s="7">
        <v>0</v>
      </c>
      <c r="F31" s="7">
        <v>6</v>
      </c>
      <c r="G31" s="7">
        <v>0</v>
      </c>
      <c r="H31" s="10">
        <v>0</v>
      </c>
      <c r="I31" s="9">
        <f t="shared" si="0"/>
        <v>6</v>
      </c>
    </row>
    <row r="32" spans="1:10" ht="15.75" thickBot="1">
      <c r="B32" s="11">
        <v>203</v>
      </c>
      <c r="C32" s="37" t="s">
        <v>54</v>
      </c>
      <c r="D32" s="6"/>
      <c r="E32" s="7">
        <v>0</v>
      </c>
      <c r="F32" s="7">
        <v>0</v>
      </c>
      <c r="G32" s="7">
        <v>5</v>
      </c>
      <c r="H32" s="10">
        <v>0</v>
      </c>
      <c r="I32" s="9">
        <f t="shared" si="0"/>
        <v>5</v>
      </c>
    </row>
    <row r="33" spans="2:9" ht="15.75" thickBot="1">
      <c r="B33" s="11">
        <v>297</v>
      </c>
      <c r="C33" s="37" t="s">
        <v>63</v>
      </c>
      <c r="D33" s="6"/>
      <c r="E33" s="7">
        <v>0</v>
      </c>
      <c r="F33" s="7">
        <v>0</v>
      </c>
      <c r="G33" s="7">
        <v>0</v>
      </c>
      <c r="H33" s="10">
        <v>4</v>
      </c>
      <c r="I33" s="9">
        <f t="shared" si="0"/>
        <v>4</v>
      </c>
    </row>
    <row r="34" spans="2:9" ht="15.75" thickBot="1">
      <c r="B34" s="11"/>
      <c r="C34" s="37"/>
      <c r="D34" s="6"/>
      <c r="E34" s="7">
        <v>0</v>
      </c>
      <c r="F34" s="7">
        <v>0</v>
      </c>
      <c r="G34" s="7">
        <v>0</v>
      </c>
      <c r="H34" s="10">
        <v>0</v>
      </c>
      <c r="I34" s="9">
        <f t="shared" ref="I34:I39" si="4">SUM(LARGE(E34:H34,1)+LARGE(E34:H34,2)+LARGE(E34:H34,3))</f>
        <v>0</v>
      </c>
    </row>
    <row r="35" spans="2:9" ht="15.75" thickBot="1">
      <c r="B35" s="11"/>
      <c r="C35" s="37"/>
      <c r="E35" s="7">
        <v>0</v>
      </c>
      <c r="F35" s="7">
        <v>0</v>
      </c>
      <c r="G35" s="7">
        <v>0</v>
      </c>
      <c r="H35" s="10">
        <v>0</v>
      </c>
      <c r="I35" s="9">
        <f t="shared" si="4"/>
        <v>0</v>
      </c>
    </row>
    <row r="36" spans="2:9" ht="15.75" thickBot="1">
      <c r="B36" s="11"/>
      <c r="C36" s="41"/>
      <c r="E36" s="7">
        <v>0</v>
      </c>
      <c r="F36" s="7">
        <v>0</v>
      </c>
      <c r="G36" s="7">
        <v>0</v>
      </c>
      <c r="H36" s="10">
        <v>0</v>
      </c>
      <c r="I36" s="9">
        <f t="shared" si="4"/>
        <v>0</v>
      </c>
    </row>
    <row r="37" spans="2:9" ht="15.75" thickBot="1">
      <c r="B37" s="11"/>
      <c r="C37" s="12"/>
      <c r="E37" s="7">
        <v>0</v>
      </c>
      <c r="F37" s="7">
        <v>0</v>
      </c>
      <c r="G37" s="7">
        <v>0</v>
      </c>
      <c r="H37" s="10">
        <v>0</v>
      </c>
      <c r="I37" s="9">
        <f t="shared" si="4"/>
        <v>0</v>
      </c>
    </row>
    <row r="38" spans="2:9" ht="15.75" thickBot="1">
      <c r="B38" s="11"/>
      <c r="C38" s="12"/>
      <c r="E38" s="7">
        <v>0</v>
      </c>
      <c r="F38" s="7">
        <v>0</v>
      </c>
      <c r="G38" s="7">
        <v>0</v>
      </c>
      <c r="H38" s="10">
        <v>0</v>
      </c>
      <c r="I38" s="9">
        <f t="shared" si="4"/>
        <v>0</v>
      </c>
    </row>
    <row r="39" spans="2:9" ht="15.75" thickBot="1">
      <c r="B39" s="11"/>
      <c r="C39" s="12"/>
      <c r="E39" s="7">
        <v>0</v>
      </c>
      <c r="F39" s="7">
        <v>0</v>
      </c>
      <c r="G39" s="7">
        <v>0</v>
      </c>
      <c r="H39" s="10">
        <v>0</v>
      </c>
      <c r="I39" s="9">
        <f t="shared" si="4"/>
        <v>0</v>
      </c>
    </row>
    <row r="40" spans="2:9">
      <c r="C40" s="6" t="s">
        <v>31</v>
      </c>
      <c r="D40" s="34"/>
      <c r="E40" s="6">
        <f t="shared" ref="E40:G40" si="5">COUNTIF(E2:E39,"&gt;0")</f>
        <v>26</v>
      </c>
      <c r="F40" s="6">
        <f t="shared" si="5"/>
        <v>17</v>
      </c>
      <c r="G40" s="6">
        <f t="shared" si="5"/>
        <v>21</v>
      </c>
      <c r="H40" s="6">
        <f>COUNTIF(H2:H39,"&gt;0")</f>
        <v>24</v>
      </c>
    </row>
  </sheetData>
  <sortState ref="B2:I33">
    <sortCondition descending="1" ref="I2:I33"/>
  </sortState>
  <mergeCells count="1">
    <mergeCell ref="A2:A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1"/>
  <sheetViews>
    <sheetView topLeftCell="A4" workbookViewId="0">
      <selection activeCell="B9" sqref="B9:D9"/>
    </sheetView>
  </sheetViews>
  <sheetFormatPr defaultRowHeight="15"/>
  <cols>
    <col min="3" max="3" width="23.85546875" customWidth="1"/>
    <col min="4" max="4" width="8.42578125" customWidth="1"/>
    <col min="10" max="10" width="9.140625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43136</v>
      </c>
      <c r="F1" s="3">
        <v>43143</v>
      </c>
      <c r="G1" s="3">
        <v>43150</v>
      </c>
      <c r="H1" s="20">
        <v>43157</v>
      </c>
      <c r="I1" s="5"/>
    </row>
    <row r="2" spans="1:10" ht="15.75" customHeight="1" thickBot="1">
      <c r="A2" s="69" t="s">
        <v>27</v>
      </c>
      <c r="B2" s="18">
        <v>13</v>
      </c>
      <c r="C2" s="19" t="s">
        <v>2</v>
      </c>
      <c r="D2" s="16"/>
      <c r="E2" s="7">
        <v>33</v>
      </c>
      <c r="F2" s="7">
        <v>32</v>
      </c>
      <c r="G2" s="8">
        <v>44</v>
      </c>
      <c r="H2" s="10">
        <v>19</v>
      </c>
      <c r="I2" s="9">
        <f t="shared" ref="I2:I38" si="0">SUM(LARGE(E2:H2,1)+LARGE(E2:H2,2)+LARGE(E2:H2,3))</f>
        <v>109</v>
      </c>
      <c r="J2">
        <f t="shared" ref="J2:J22" si="1">SUM(E2:H2)/180</f>
        <v>0.71111111111111114</v>
      </c>
    </row>
    <row r="3" spans="1:10" ht="15.75" thickBot="1">
      <c r="A3" s="69"/>
      <c r="B3" s="11">
        <v>117</v>
      </c>
      <c r="C3" s="12" t="s">
        <v>51</v>
      </c>
      <c r="D3" s="42"/>
      <c r="E3" s="7">
        <v>16</v>
      </c>
      <c r="F3" s="7">
        <v>35</v>
      </c>
      <c r="G3" s="7">
        <v>30</v>
      </c>
      <c r="H3" s="10">
        <v>34</v>
      </c>
      <c r="I3" s="9">
        <f t="shared" si="0"/>
        <v>99</v>
      </c>
      <c r="J3">
        <f t="shared" si="1"/>
        <v>0.63888888888888884</v>
      </c>
    </row>
    <row r="4" spans="1:10" ht="15.75" thickBot="1">
      <c r="A4" s="69"/>
      <c r="B4" s="11">
        <v>197</v>
      </c>
      <c r="C4" s="12" t="s">
        <v>41</v>
      </c>
      <c r="D4" s="43"/>
      <c r="E4" s="7">
        <v>24</v>
      </c>
      <c r="F4" s="7">
        <v>36</v>
      </c>
      <c r="G4" s="7">
        <v>35</v>
      </c>
      <c r="H4" s="10">
        <v>23</v>
      </c>
      <c r="I4" s="9">
        <f t="shared" si="0"/>
        <v>95</v>
      </c>
      <c r="J4">
        <f t="shared" si="1"/>
        <v>0.65555555555555556</v>
      </c>
    </row>
    <row r="5" spans="1:10" ht="15.75" thickBot="1">
      <c r="A5" s="69"/>
      <c r="B5" s="11">
        <v>811</v>
      </c>
      <c r="C5" s="12" t="s">
        <v>38</v>
      </c>
      <c r="D5" s="6"/>
      <c r="E5" s="7">
        <v>36</v>
      </c>
      <c r="F5" s="7">
        <v>0</v>
      </c>
      <c r="G5" s="7">
        <v>39</v>
      </c>
      <c r="H5" s="10">
        <v>20</v>
      </c>
      <c r="I5" s="9">
        <f t="shared" si="0"/>
        <v>95</v>
      </c>
      <c r="J5">
        <f t="shared" si="1"/>
        <v>0.52777777777777779</v>
      </c>
    </row>
    <row r="6" spans="1:10" ht="15.75" thickBot="1">
      <c r="A6" s="69"/>
      <c r="B6" s="11">
        <v>817</v>
      </c>
      <c r="C6" s="12" t="s">
        <v>52</v>
      </c>
      <c r="D6" s="6"/>
      <c r="E6" s="8">
        <v>45</v>
      </c>
      <c r="F6" s="7">
        <v>0</v>
      </c>
      <c r="G6" s="7">
        <v>0</v>
      </c>
      <c r="H6" s="10">
        <v>39</v>
      </c>
      <c r="I6" s="9">
        <f t="shared" si="0"/>
        <v>84</v>
      </c>
      <c r="J6">
        <f t="shared" si="1"/>
        <v>0.46666666666666667</v>
      </c>
    </row>
    <row r="7" spans="1:10" ht="15.75" thickBot="1">
      <c r="A7" s="69"/>
      <c r="B7" s="27">
        <v>107</v>
      </c>
      <c r="C7" s="31" t="s">
        <v>49</v>
      </c>
      <c r="D7" s="6"/>
      <c r="E7" s="7">
        <v>20</v>
      </c>
      <c r="F7" s="7">
        <v>23</v>
      </c>
      <c r="G7" s="7">
        <v>22</v>
      </c>
      <c r="H7" s="10">
        <v>31</v>
      </c>
      <c r="I7" s="9">
        <f t="shared" si="0"/>
        <v>76</v>
      </c>
      <c r="J7">
        <f t="shared" si="1"/>
        <v>0.53333333333333333</v>
      </c>
    </row>
    <row r="8" spans="1:10" ht="15.75" thickBot="1">
      <c r="A8" s="69"/>
      <c r="B8" s="28">
        <v>85</v>
      </c>
      <c r="C8" s="33" t="s">
        <v>42</v>
      </c>
      <c r="D8" s="6"/>
      <c r="E8" s="7">
        <v>39</v>
      </c>
      <c r="F8" s="7">
        <v>0</v>
      </c>
      <c r="G8" s="7">
        <v>0</v>
      </c>
      <c r="H8" s="10">
        <v>36</v>
      </c>
      <c r="I8" s="9">
        <f t="shared" si="0"/>
        <v>75</v>
      </c>
      <c r="J8">
        <f t="shared" si="1"/>
        <v>0.41666666666666669</v>
      </c>
    </row>
    <row r="9" spans="1:10" ht="15.75" thickBot="1">
      <c r="A9" s="69"/>
      <c r="B9" s="28">
        <v>911</v>
      </c>
      <c r="C9" s="33" t="s">
        <v>50</v>
      </c>
      <c r="D9" s="42"/>
      <c r="E9" s="7">
        <v>24</v>
      </c>
      <c r="F9" s="7">
        <v>30</v>
      </c>
      <c r="G9" s="7">
        <v>0</v>
      </c>
      <c r="H9" s="10">
        <v>12</v>
      </c>
      <c r="I9" s="9">
        <f t="shared" si="0"/>
        <v>66</v>
      </c>
      <c r="J9">
        <f t="shared" si="1"/>
        <v>0.36666666666666664</v>
      </c>
    </row>
    <row r="10" spans="1:10" ht="15.75" thickBot="1">
      <c r="A10" s="69"/>
      <c r="B10" s="28">
        <v>139</v>
      </c>
      <c r="C10" s="33" t="s">
        <v>28</v>
      </c>
      <c r="D10" s="43"/>
      <c r="E10" s="7">
        <v>23</v>
      </c>
      <c r="F10" s="7">
        <v>0</v>
      </c>
      <c r="G10" s="7">
        <v>42</v>
      </c>
      <c r="H10" s="10">
        <v>0</v>
      </c>
      <c r="I10" s="9">
        <f t="shared" si="0"/>
        <v>65</v>
      </c>
      <c r="J10">
        <f t="shared" si="1"/>
        <v>0.3611111111111111</v>
      </c>
    </row>
    <row r="11" spans="1:10" ht="15.75" thickBot="1">
      <c r="A11" s="69"/>
      <c r="B11" s="28">
        <v>34</v>
      </c>
      <c r="C11" s="29" t="s">
        <v>32</v>
      </c>
      <c r="D11" s="43"/>
      <c r="E11" s="7">
        <v>0</v>
      </c>
      <c r="F11" s="7">
        <v>42</v>
      </c>
      <c r="G11" s="7">
        <v>0</v>
      </c>
      <c r="H11" s="10">
        <v>21</v>
      </c>
      <c r="I11" s="9">
        <f t="shared" si="0"/>
        <v>63</v>
      </c>
      <c r="J11">
        <f t="shared" si="1"/>
        <v>0.35</v>
      </c>
    </row>
    <row r="12" spans="1:10" ht="15.75" thickBot="1">
      <c r="A12" s="69"/>
      <c r="B12" s="28">
        <v>73</v>
      </c>
      <c r="C12" s="29" t="s">
        <v>34</v>
      </c>
      <c r="D12" s="6"/>
      <c r="E12" s="7">
        <v>19</v>
      </c>
      <c r="F12" s="7">
        <v>18</v>
      </c>
      <c r="G12" s="7">
        <v>25</v>
      </c>
      <c r="H12" s="10">
        <v>16</v>
      </c>
      <c r="I12" s="9">
        <f t="shared" si="0"/>
        <v>62</v>
      </c>
      <c r="J12">
        <f t="shared" si="1"/>
        <v>0.43333333333333335</v>
      </c>
    </row>
    <row r="13" spans="1:10" ht="15.75" thickBot="1">
      <c r="A13" s="69"/>
      <c r="B13" s="28">
        <v>21</v>
      </c>
      <c r="C13" s="33" t="s">
        <v>48</v>
      </c>
      <c r="D13" s="6"/>
      <c r="E13" s="7">
        <v>6</v>
      </c>
      <c r="F13" s="7">
        <v>17</v>
      </c>
      <c r="G13" s="7">
        <v>24</v>
      </c>
      <c r="H13" s="10">
        <v>12</v>
      </c>
      <c r="I13" s="9">
        <f t="shared" si="0"/>
        <v>53</v>
      </c>
      <c r="J13">
        <f t="shared" si="1"/>
        <v>0.32777777777777778</v>
      </c>
    </row>
    <row r="14" spans="1:10" ht="15.75" thickBot="1">
      <c r="A14" s="69"/>
      <c r="B14" s="28">
        <v>118</v>
      </c>
      <c r="C14" s="33" t="s">
        <v>39</v>
      </c>
      <c r="D14" s="43"/>
      <c r="E14" s="7">
        <v>8</v>
      </c>
      <c r="F14" s="7">
        <v>16</v>
      </c>
      <c r="G14" s="7">
        <v>18</v>
      </c>
      <c r="H14" s="10">
        <v>14</v>
      </c>
      <c r="I14" s="9">
        <f t="shared" si="0"/>
        <v>48</v>
      </c>
      <c r="J14">
        <f t="shared" si="1"/>
        <v>0.31111111111111112</v>
      </c>
    </row>
    <row r="15" spans="1:10" ht="15.75" thickBot="1">
      <c r="A15" s="69"/>
      <c r="B15" s="28">
        <v>362</v>
      </c>
      <c r="C15" s="29" t="s">
        <v>33</v>
      </c>
      <c r="D15" s="43"/>
      <c r="E15" s="7">
        <v>0</v>
      </c>
      <c r="F15" s="7">
        <v>19</v>
      </c>
      <c r="G15" s="7">
        <v>27</v>
      </c>
      <c r="H15" s="10">
        <v>0</v>
      </c>
      <c r="I15" s="9">
        <f t="shared" si="0"/>
        <v>46</v>
      </c>
      <c r="J15">
        <f t="shared" si="1"/>
        <v>0.25555555555555554</v>
      </c>
    </row>
    <row r="16" spans="1:10" ht="15.75" thickBot="1">
      <c r="A16" s="69"/>
      <c r="B16" s="28">
        <v>24</v>
      </c>
      <c r="C16" s="33" t="s">
        <v>46</v>
      </c>
      <c r="D16" s="42"/>
      <c r="E16" s="7">
        <v>0</v>
      </c>
      <c r="F16" s="8">
        <v>45</v>
      </c>
      <c r="G16" s="7">
        <v>0</v>
      </c>
      <c r="H16" s="10">
        <v>0</v>
      </c>
      <c r="I16" s="9">
        <f t="shared" si="0"/>
        <v>45</v>
      </c>
      <c r="J16">
        <f t="shared" si="1"/>
        <v>0.25</v>
      </c>
    </row>
    <row r="17" spans="1:10" ht="15.75" thickBot="1">
      <c r="A17" s="69"/>
      <c r="B17" s="28">
        <v>276</v>
      </c>
      <c r="C17" s="35" t="s">
        <v>36</v>
      </c>
      <c r="D17" s="42"/>
      <c r="E17" s="7">
        <v>17</v>
      </c>
      <c r="F17" s="7">
        <v>18</v>
      </c>
      <c r="G17" s="7">
        <v>9</v>
      </c>
      <c r="H17" s="10">
        <v>6</v>
      </c>
      <c r="I17" s="9">
        <f t="shared" si="0"/>
        <v>44</v>
      </c>
      <c r="J17">
        <f t="shared" si="1"/>
        <v>0.27777777777777779</v>
      </c>
    </row>
    <row r="18" spans="1:10" ht="15.75" thickBot="1">
      <c r="A18" s="69"/>
      <c r="B18" s="11">
        <v>150</v>
      </c>
      <c r="C18" s="12" t="s">
        <v>53</v>
      </c>
      <c r="D18" s="6"/>
      <c r="E18" s="7">
        <v>16</v>
      </c>
      <c r="F18" s="7">
        <v>9</v>
      </c>
      <c r="G18" s="7">
        <v>17</v>
      </c>
      <c r="H18" s="10">
        <v>11</v>
      </c>
      <c r="I18" s="9">
        <f t="shared" si="0"/>
        <v>44</v>
      </c>
      <c r="J18">
        <f t="shared" si="1"/>
        <v>0.29444444444444445</v>
      </c>
    </row>
    <row r="19" spans="1:10" ht="15.75" thickBot="1">
      <c r="A19" s="69"/>
      <c r="B19" s="11">
        <v>1</v>
      </c>
      <c r="C19" s="12" t="s">
        <v>56</v>
      </c>
      <c r="D19" s="6"/>
      <c r="E19" s="7">
        <v>0</v>
      </c>
      <c r="F19" s="7">
        <v>0</v>
      </c>
      <c r="G19" s="7">
        <v>0</v>
      </c>
      <c r="H19" s="52">
        <v>44</v>
      </c>
      <c r="I19" s="9">
        <f t="shared" si="0"/>
        <v>44</v>
      </c>
      <c r="J19">
        <f t="shared" si="1"/>
        <v>0.24444444444444444</v>
      </c>
    </row>
    <row r="20" spans="1:10" ht="15.75" thickBot="1">
      <c r="A20" s="69"/>
      <c r="B20" s="11">
        <v>238</v>
      </c>
      <c r="C20" s="12" t="s">
        <v>44</v>
      </c>
      <c r="D20" s="6"/>
      <c r="E20" s="7">
        <v>0</v>
      </c>
      <c r="F20" s="7">
        <v>0</v>
      </c>
      <c r="G20" s="7">
        <v>0</v>
      </c>
      <c r="H20" s="10">
        <v>39</v>
      </c>
      <c r="I20" s="9">
        <f t="shared" si="0"/>
        <v>39</v>
      </c>
      <c r="J20">
        <f t="shared" si="1"/>
        <v>0.21666666666666667</v>
      </c>
    </row>
    <row r="21" spans="1:10" ht="15.75" thickBot="1">
      <c r="A21" s="69"/>
      <c r="B21" s="11">
        <v>347</v>
      </c>
      <c r="C21" s="32" t="s">
        <v>30</v>
      </c>
      <c r="D21" s="6"/>
      <c r="E21" s="7">
        <v>38</v>
      </c>
      <c r="F21" s="7">
        <v>0</v>
      </c>
      <c r="G21" s="7">
        <v>0</v>
      </c>
      <c r="H21" s="10">
        <v>0</v>
      </c>
      <c r="I21" s="9">
        <f t="shared" si="0"/>
        <v>38</v>
      </c>
      <c r="J21">
        <f t="shared" si="1"/>
        <v>0.21111111111111111</v>
      </c>
    </row>
    <row r="22" spans="1:10" ht="15.75" thickBot="1">
      <c r="A22" s="69"/>
      <c r="B22" s="11">
        <v>513</v>
      </c>
      <c r="C22" s="37" t="s">
        <v>43</v>
      </c>
      <c r="D22" s="6"/>
      <c r="E22" s="7">
        <v>0</v>
      </c>
      <c r="F22" s="7">
        <v>34</v>
      </c>
      <c r="G22" s="7">
        <v>0</v>
      </c>
      <c r="H22" s="10">
        <v>0</v>
      </c>
      <c r="I22" s="9">
        <f t="shared" si="0"/>
        <v>34</v>
      </c>
      <c r="J22">
        <f t="shared" si="1"/>
        <v>0.18888888888888888</v>
      </c>
    </row>
    <row r="23" spans="1:10" ht="15.75" thickBot="1">
      <c r="A23" s="69"/>
      <c r="B23" s="11">
        <v>951</v>
      </c>
      <c r="C23" s="41" t="s">
        <v>55</v>
      </c>
      <c r="D23" s="6"/>
      <c r="E23" s="7">
        <v>7</v>
      </c>
      <c r="F23" s="7">
        <v>10</v>
      </c>
      <c r="G23" s="7">
        <v>14</v>
      </c>
      <c r="H23" s="10">
        <v>7</v>
      </c>
      <c r="I23" s="9">
        <f t="shared" si="0"/>
        <v>31</v>
      </c>
      <c r="J23">
        <f t="shared" ref="J23:J30" si="2">SUM(E23:H23)/180</f>
        <v>0.21111111111111111</v>
      </c>
    </row>
    <row r="24" spans="1:10" ht="15.75" thickBot="1">
      <c r="A24" s="69"/>
      <c r="B24" s="11">
        <v>515</v>
      </c>
      <c r="C24" s="12" t="s">
        <v>40</v>
      </c>
      <c r="D24" s="6"/>
      <c r="E24" s="7">
        <v>30</v>
      </c>
      <c r="F24" s="7">
        <v>0</v>
      </c>
      <c r="G24" s="7">
        <v>0</v>
      </c>
      <c r="H24" s="10">
        <v>0</v>
      </c>
      <c r="I24" s="9">
        <f t="shared" si="0"/>
        <v>30</v>
      </c>
      <c r="J24">
        <f t="shared" si="2"/>
        <v>0.16666666666666666</v>
      </c>
    </row>
    <row r="25" spans="1:10" ht="15.75" thickBot="1">
      <c r="A25" s="69"/>
      <c r="B25" s="11">
        <v>212</v>
      </c>
      <c r="C25" s="32" t="s">
        <v>58</v>
      </c>
      <c r="D25" s="42"/>
      <c r="E25" s="7">
        <v>5</v>
      </c>
      <c r="F25" s="7">
        <v>4</v>
      </c>
      <c r="G25" s="7">
        <v>15</v>
      </c>
      <c r="H25" s="10">
        <v>7</v>
      </c>
      <c r="I25" s="9">
        <f t="shared" si="0"/>
        <v>27</v>
      </c>
      <c r="J25">
        <f t="shared" si="2"/>
        <v>0.17222222222222222</v>
      </c>
    </row>
    <row r="26" spans="1:10" ht="15.75" thickBot="1">
      <c r="A26" s="69"/>
      <c r="B26" s="11">
        <v>444</v>
      </c>
      <c r="C26" s="12" t="s">
        <v>45</v>
      </c>
      <c r="D26" s="6"/>
      <c r="E26" s="7">
        <v>0</v>
      </c>
      <c r="F26" s="7">
        <v>0</v>
      </c>
      <c r="G26" s="7">
        <v>0</v>
      </c>
      <c r="H26" s="10">
        <v>24</v>
      </c>
      <c r="I26" s="9">
        <f t="shared" si="0"/>
        <v>24</v>
      </c>
      <c r="J26">
        <f t="shared" si="2"/>
        <v>0.13333333333333333</v>
      </c>
    </row>
    <row r="27" spans="1:10" ht="15.75" thickBot="1">
      <c r="A27" s="69"/>
      <c r="B27" s="11">
        <v>110</v>
      </c>
      <c r="C27" s="12" t="s">
        <v>66</v>
      </c>
      <c r="D27" s="6"/>
      <c r="E27" s="7">
        <v>6</v>
      </c>
      <c r="F27" s="7">
        <v>12</v>
      </c>
      <c r="G27" s="7">
        <v>0</v>
      </c>
      <c r="H27" s="10">
        <v>0</v>
      </c>
      <c r="I27" s="9">
        <f t="shared" si="0"/>
        <v>18</v>
      </c>
      <c r="J27">
        <f t="shared" si="2"/>
        <v>0.1</v>
      </c>
    </row>
    <row r="28" spans="1:10" ht="15.75" thickBot="1">
      <c r="A28" s="69"/>
      <c r="B28" s="11">
        <v>1000</v>
      </c>
      <c r="C28" s="32" t="s">
        <v>59</v>
      </c>
      <c r="D28" s="6"/>
      <c r="E28" s="7">
        <v>13</v>
      </c>
      <c r="F28" s="7">
        <v>4</v>
      </c>
      <c r="G28" s="7">
        <v>0</v>
      </c>
      <c r="H28" s="10">
        <v>0</v>
      </c>
      <c r="I28" s="9">
        <f t="shared" si="0"/>
        <v>17</v>
      </c>
      <c r="J28">
        <f t="shared" si="2"/>
        <v>9.4444444444444442E-2</v>
      </c>
    </row>
    <row r="29" spans="1:10" ht="15.75" thickBot="1">
      <c r="A29" s="69"/>
      <c r="B29" s="11">
        <v>297</v>
      </c>
      <c r="C29" s="12" t="s">
        <v>63</v>
      </c>
      <c r="D29" s="6"/>
      <c r="E29" s="7">
        <v>4</v>
      </c>
      <c r="F29" s="7">
        <v>5</v>
      </c>
      <c r="G29" s="7">
        <v>7</v>
      </c>
      <c r="H29" s="10">
        <v>5</v>
      </c>
      <c r="I29" s="9">
        <f t="shared" si="0"/>
        <v>17</v>
      </c>
      <c r="J29">
        <f t="shared" si="2"/>
        <v>0.11666666666666667</v>
      </c>
    </row>
    <row r="30" spans="1:10" ht="15.75" thickBot="1">
      <c r="A30" s="69"/>
      <c r="B30" s="11">
        <v>1002</v>
      </c>
      <c r="C30" s="12" t="s">
        <v>68</v>
      </c>
      <c r="E30" s="7">
        <v>0</v>
      </c>
      <c r="F30" s="7">
        <v>0</v>
      </c>
      <c r="G30" s="7">
        <v>8</v>
      </c>
      <c r="H30" s="10">
        <v>9</v>
      </c>
      <c r="I30" s="9">
        <f t="shared" si="0"/>
        <v>17</v>
      </c>
      <c r="J30">
        <f t="shared" si="2"/>
        <v>9.4444444444444442E-2</v>
      </c>
    </row>
    <row r="31" spans="1:10" ht="15.75" thickBot="1">
      <c r="B31" s="11">
        <v>41</v>
      </c>
      <c r="C31" s="12" t="s">
        <v>67</v>
      </c>
      <c r="D31" s="6"/>
      <c r="E31" s="7">
        <v>0</v>
      </c>
      <c r="F31" s="7">
        <v>13</v>
      </c>
      <c r="G31" s="7">
        <v>0</v>
      </c>
      <c r="H31" s="10">
        <v>0</v>
      </c>
      <c r="I31" s="9">
        <f t="shared" si="0"/>
        <v>13</v>
      </c>
    </row>
    <row r="32" spans="1:10" ht="15.75" thickBot="1">
      <c r="B32" s="11">
        <v>100</v>
      </c>
      <c r="C32" s="37" t="s">
        <v>37</v>
      </c>
      <c r="D32" s="6"/>
      <c r="E32" s="7">
        <v>0</v>
      </c>
      <c r="F32" s="7">
        <v>7</v>
      </c>
      <c r="G32" s="7">
        <v>0</v>
      </c>
      <c r="H32" s="10">
        <v>0</v>
      </c>
      <c r="I32" s="9">
        <f t="shared" si="0"/>
        <v>7</v>
      </c>
    </row>
    <row r="33" spans="2:9" ht="15.75" thickBot="1">
      <c r="B33" s="11">
        <v>226</v>
      </c>
      <c r="C33" s="39" t="s">
        <v>69</v>
      </c>
      <c r="E33" s="7">
        <v>0</v>
      </c>
      <c r="F33" s="7">
        <v>0</v>
      </c>
      <c r="G33" s="7">
        <v>0</v>
      </c>
      <c r="H33" s="10">
        <v>5</v>
      </c>
      <c r="I33" s="9">
        <f t="shared" si="0"/>
        <v>5</v>
      </c>
    </row>
    <row r="34" spans="2:9" ht="15.75" thickBot="1">
      <c r="B34" s="11">
        <v>919</v>
      </c>
      <c r="C34" s="37" t="s">
        <v>61</v>
      </c>
      <c r="D34" s="6"/>
      <c r="E34" s="7">
        <v>0</v>
      </c>
      <c r="F34" s="7">
        <v>0</v>
      </c>
      <c r="G34" s="7">
        <v>0</v>
      </c>
      <c r="H34" s="10">
        <v>0</v>
      </c>
      <c r="I34" s="9">
        <f t="shared" si="0"/>
        <v>0</v>
      </c>
    </row>
    <row r="35" spans="2:9" ht="15.75" thickBot="1">
      <c r="B35" s="11">
        <v>247</v>
      </c>
      <c r="C35" s="38" t="s">
        <v>29</v>
      </c>
      <c r="D35" s="6"/>
      <c r="E35" s="7">
        <v>0</v>
      </c>
      <c r="F35" s="7">
        <v>0</v>
      </c>
      <c r="G35" s="7">
        <v>0</v>
      </c>
      <c r="H35" s="10">
        <v>0</v>
      </c>
      <c r="I35" s="9">
        <f t="shared" si="0"/>
        <v>0</v>
      </c>
    </row>
    <row r="36" spans="2:9" ht="15.75" thickBot="1">
      <c r="B36" s="11">
        <v>203</v>
      </c>
      <c r="C36" s="37" t="s">
        <v>60</v>
      </c>
      <c r="D36" s="6"/>
      <c r="E36" s="7">
        <v>0</v>
      </c>
      <c r="F36" s="7">
        <v>0</v>
      </c>
      <c r="G36" s="7">
        <v>0</v>
      </c>
      <c r="H36" s="10">
        <v>0</v>
      </c>
      <c r="I36" s="9">
        <f t="shared" si="0"/>
        <v>0</v>
      </c>
    </row>
    <row r="37" spans="2:9" ht="15.75" thickBot="1">
      <c r="B37" s="11">
        <v>1001</v>
      </c>
      <c r="C37" s="12" t="s">
        <v>62</v>
      </c>
      <c r="D37" s="6"/>
      <c r="E37" s="7">
        <v>0</v>
      </c>
      <c r="F37" s="7">
        <v>0</v>
      </c>
      <c r="G37" s="7">
        <v>0</v>
      </c>
      <c r="H37" s="10">
        <v>0</v>
      </c>
      <c r="I37" s="9">
        <f t="shared" si="0"/>
        <v>0</v>
      </c>
    </row>
    <row r="38" spans="2:9" ht="15.75" thickBot="1">
      <c r="B38" s="11">
        <v>203</v>
      </c>
      <c r="C38" s="12" t="s">
        <v>54</v>
      </c>
      <c r="D38" s="6"/>
      <c r="E38" s="7">
        <v>0</v>
      </c>
      <c r="F38" s="7">
        <v>0</v>
      </c>
      <c r="G38" s="7">
        <v>0</v>
      </c>
      <c r="H38" s="10">
        <v>0</v>
      </c>
      <c r="I38" s="9">
        <f t="shared" si="0"/>
        <v>0</v>
      </c>
    </row>
    <row r="39" spans="2:9" ht="15.75" thickBot="1">
      <c r="B39" s="11"/>
      <c r="C39" s="12"/>
      <c r="E39" s="7">
        <v>0</v>
      </c>
      <c r="F39" s="7">
        <v>0</v>
      </c>
      <c r="G39" s="7">
        <v>0</v>
      </c>
      <c r="H39" s="10">
        <v>0</v>
      </c>
      <c r="I39" s="9">
        <f t="shared" ref="I39:I40" si="3">SUM(LARGE(E39:H39,1)+LARGE(E39:H39,2)+LARGE(E39:H39,3))</f>
        <v>0</v>
      </c>
    </row>
    <row r="40" spans="2:9" ht="15.75" thickBot="1">
      <c r="B40" s="11"/>
      <c r="C40" s="12"/>
      <c r="E40" s="7">
        <v>0</v>
      </c>
      <c r="F40" s="7">
        <v>0</v>
      </c>
      <c r="G40" s="7">
        <v>0</v>
      </c>
      <c r="H40" s="10">
        <v>0</v>
      </c>
      <c r="I40" s="9">
        <f t="shared" si="3"/>
        <v>0</v>
      </c>
    </row>
    <row r="41" spans="2:9">
      <c r="C41" s="6" t="s">
        <v>31</v>
      </c>
      <c r="D41" s="34"/>
      <c r="E41" s="6">
        <f t="shared" ref="E41:G41" si="4">COUNTIF(E2:E40,"&gt;0")</f>
        <v>21</v>
      </c>
      <c r="F41" s="6">
        <f t="shared" si="4"/>
        <v>21</v>
      </c>
      <c r="G41" s="6">
        <f t="shared" si="4"/>
        <v>16</v>
      </c>
      <c r="H41" s="6">
        <f>COUNTIF(H2:H40,"&gt;0")</f>
        <v>22</v>
      </c>
    </row>
  </sheetData>
  <sortState ref="B2:I38">
    <sortCondition descending="1" ref="I2:I38"/>
  </sortState>
  <mergeCells count="1">
    <mergeCell ref="A2:A30"/>
  </mergeCells>
  <pageMargins left="0.7" right="0.7" top="0.75" bottom="0.75" header="0.3" footer="0.3"/>
  <pageSetup paperSize="262" orientation="landscape" horizontalDpi="25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activeCell="H1" sqref="H1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43164</v>
      </c>
      <c r="F1" s="3">
        <v>43171</v>
      </c>
      <c r="G1" s="3">
        <v>43178</v>
      </c>
      <c r="H1" s="4">
        <v>43185</v>
      </c>
      <c r="I1" s="5"/>
    </row>
    <row r="2" spans="1:10" ht="15.75" customHeight="1" thickBot="1">
      <c r="A2" s="69" t="s">
        <v>27</v>
      </c>
      <c r="B2" s="18">
        <v>117</v>
      </c>
      <c r="C2" s="19" t="s">
        <v>51</v>
      </c>
      <c r="D2" s="16"/>
      <c r="E2" s="7">
        <v>39</v>
      </c>
      <c r="F2" s="8">
        <v>45</v>
      </c>
      <c r="G2" s="8">
        <v>44</v>
      </c>
      <c r="H2" s="10">
        <v>32</v>
      </c>
      <c r="I2" s="9">
        <f t="shared" ref="I2:I41" si="0">SUM(LARGE(E2:H2,1)+LARGE(E2:H2,2)+LARGE(E2:H2,3))</f>
        <v>128</v>
      </c>
      <c r="J2">
        <f>SUM(E2:H2)/135</f>
        <v>1.1851851851851851</v>
      </c>
    </row>
    <row r="3" spans="1:10" ht="15.75" thickBot="1">
      <c r="A3" s="69"/>
      <c r="B3" s="11">
        <v>817</v>
      </c>
      <c r="C3" s="12" t="s">
        <v>52</v>
      </c>
      <c r="D3" s="6"/>
      <c r="E3" s="7">
        <v>33</v>
      </c>
      <c r="F3" s="7">
        <v>33</v>
      </c>
      <c r="G3" s="7">
        <v>40</v>
      </c>
      <c r="H3" s="10">
        <v>41</v>
      </c>
      <c r="I3" s="9">
        <f t="shared" si="0"/>
        <v>114</v>
      </c>
      <c r="J3">
        <f t="shared" ref="J3:J29" si="1">SUM(E3:H3)/135</f>
        <v>1.0888888888888888</v>
      </c>
    </row>
    <row r="4" spans="1:10" ht="15.75" thickBot="1">
      <c r="A4" s="69"/>
      <c r="B4" s="11">
        <v>34</v>
      </c>
      <c r="C4" s="32" t="s">
        <v>32</v>
      </c>
      <c r="D4" s="42"/>
      <c r="E4" s="7">
        <v>42</v>
      </c>
      <c r="F4" s="7">
        <v>0</v>
      </c>
      <c r="G4" s="7">
        <v>32</v>
      </c>
      <c r="H4" s="10">
        <v>34</v>
      </c>
      <c r="I4" s="9">
        <f t="shared" si="0"/>
        <v>108</v>
      </c>
      <c r="J4">
        <f t="shared" si="1"/>
        <v>0.8</v>
      </c>
    </row>
    <row r="5" spans="1:10" ht="15.75" thickBot="1">
      <c r="A5" s="69"/>
      <c r="B5" s="11">
        <v>85</v>
      </c>
      <c r="C5" s="12" t="s">
        <v>42</v>
      </c>
      <c r="D5" s="6"/>
      <c r="E5" s="7">
        <v>25</v>
      </c>
      <c r="F5" s="7">
        <v>39</v>
      </c>
      <c r="G5" s="7">
        <v>31</v>
      </c>
      <c r="H5" s="10">
        <v>0</v>
      </c>
      <c r="I5" s="9">
        <f t="shared" si="0"/>
        <v>95</v>
      </c>
      <c r="J5">
        <f t="shared" si="1"/>
        <v>0.70370370370370372</v>
      </c>
    </row>
    <row r="6" spans="1:10" ht="15.75" thickBot="1">
      <c r="A6" s="69"/>
      <c r="B6" s="11">
        <v>13</v>
      </c>
      <c r="C6" s="12" t="s">
        <v>2</v>
      </c>
      <c r="D6" s="6"/>
      <c r="E6" s="7">
        <v>17</v>
      </c>
      <c r="F6" s="7">
        <v>27</v>
      </c>
      <c r="G6" s="7">
        <v>35</v>
      </c>
      <c r="H6" s="10">
        <v>31</v>
      </c>
      <c r="I6" s="9">
        <f t="shared" si="0"/>
        <v>93</v>
      </c>
      <c r="J6">
        <f t="shared" si="1"/>
        <v>0.81481481481481477</v>
      </c>
    </row>
    <row r="7" spans="1:10" ht="15.75" thickBot="1">
      <c r="A7" s="69"/>
      <c r="B7" s="27">
        <v>100</v>
      </c>
      <c r="C7" s="31" t="s">
        <v>37</v>
      </c>
      <c r="D7" s="43"/>
      <c r="E7" s="7">
        <v>0</v>
      </c>
      <c r="F7" s="7">
        <v>42</v>
      </c>
      <c r="G7" s="7">
        <v>0</v>
      </c>
      <c r="H7" s="57">
        <v>45</v>
      </c>
      <c r="I7" s="9">
        <f t="shared" si="0"/>
        <v>87</v>
      </c>
      <c r="J7">
        <f t="shared" si="1"/>
        <v>0.64444444444444449</v>
      </c>
    </row>
    <row r="8" spans="1:10" ht="15.75" thickBot="1">
      <c r="A8" s="69"/>
      <c r="B8" s="28">
        <v>107</v>
      </c>
      <c r="C8" s="33" t="s">
        <v>49</v>
      </c>
      <c r="D8" s="6"/>
      <c r="E8" s="7">
        <v>18</v>
      </c>
      <c r="F8" s="7">
        <v>35</v>
      </c>
      <c r="G8" s="7">
        <v>21</v>
      </c>
      <c r="H8" s="10">
        <v>26</v>
      </c>
      <c r="I8" s="9">
        <f t="shared" si="0"/>
        <v>82</v>
      </c>
      <c r="J8">
        <f t="shared" si="1"/>
        <v>0.7407407407407407</v>
      </c>
    </row>
    <row r="9" spans="1:10" ht="15.75" thickBot="1">
      <c r="A9" s="69"/>
      <c r="B9" s="28">
        <v>197</v>
      </c>
      <c r="C9" s="33" t="s">
        <v>41</v>
      </c>
      <c r="D9" s="42"/>
      <c r="E9" s="7">
        <v>17</v>
      </c>
      <c r="F9" s="7">
        <v>22</v>
      </c>
      <c r="G9" s="7">
        <v>20</v>
      </c>
      <c r="H9" s="10">
        <v>33</v>
      </c>
      <c r="I9" s="9">
        <f t="shared" si="0"/>
        <v>75</v>
      </c>
      <c r="J9">
        <f t="shared" si="1"/>
        <v>0.68148148148148147</v>
      </c>
    </row>
    <row r="10" spans="1:10" ht="15.75" thickBot="1">
      <c r="A10" s="69"/>
      <c r="B10" s="28">
        <v>21</v>
      </c>
      <c r="C10" s="33" t="s">
        <v>48</v>
      </c>
      <c r="D10" s="6"/>
      <c r="E10" s="7">
        <v>33</v>
      </c>
      <c r="F10" s="7">
        <v>17</v>
      </c>
      <c r="G10" s="7">
        <v>6</v>
      </c>
      <c r="H10" s="10">
        <v>25</v>
      </c>
      <c r="I10" s="9">
        <f t="shared" si="0"/>
        <v>75</v>
      </c>
      <c r="J10">
        <f t="shared" si="1"/>
        <v>0.6</v>
      </c>
    </row>
    <row r="11" spans="1:10" ht="15.75" thickBot="1">
      <c r="A11" s="69"/>
      <c r="B11" s="28">
        <v>118</v>
      </c>
      <c r="C11" s="33" t="s">
        <v>39</v>
      </c>
      <c r="D11" s="6"/>
      <c r="E11" s="7">
        <v>8</v>
      </c>
      <c r="F11" s="7">
        <v>30</v>
      </c>
      <c r="G11" s="7">
        <v>10</v>
      </c>
      <c r="H11" s="10">
        <v>14</v>
      </c>
      <c r="I11" s="9">
        <f t="shared" si="0"/>
        <v>54</v>
      </c>
      <c r="J11">
        <f t="shared" si="1"/>
        <v>0.45925925925925926</v>
      </c>
    </row>
    <row r="12" spans="1:10" ht="15.75" thickBot="1">
      <c r="A12" s="69"/>
      <c r="B12" s="28">
        <v>212</v>
      </c>
      <c r="C12" s="29" t="s">
        <v>58</v>
      </c>
      <c r="D12" s="6"/>
      <c r="E12" s="7">
        <v>6</v>
      </c>
      <c r="F12" s="7">
        <v>19</v>
      </c>
      <c r="G12" s="7">
        <v>15</v>
      </c>
      <c r="H12" s="40">
        <v>18</v>
      </c>
      <c r="I12" s="9">
        <f t="shared" si="0"/>
        <v>52</v>
      </c>
      <c r="J12">
        <f t="shared" si="1"/>
        <v>0.42962962962962964</v>
      </c>
    </row>
    <row r="13" spans="1:10" ht="15.75" thickBot="1">
      <c r="A13" s="69"/>
      <c r="B13" s="28">
        <v>150</v>
      </c>
      <c r="C13" s="33" t="s">
        <v>53</v>
      </c>
      <c r="D13" s="6"/>
      <c r="E13" s="7">
        <v>6</v>
      </c>
      <c r="F13" s="7">
        <v>19</v>
      </c>
      <c r="G13" s="7">
        <v>17</v>
      </c>
      <c r="H13" s="10">
        <v>13</v>
      </c>
      <c r="I13" s="9">
        <f t="shared" si="0"/>
        <v>49</v>
      </c>
      <c r="J13">
        <f t="shared" si="1"/>
        <v>0.40740740740740738</v>
      </c>
    </row>
    <row r="14" spans="1:10" ht="15.75" thickBot="1">
      <c r="A14" s="69"/>
      <c r="B14" s="28">
        <v>238</v>
      </c>
      <c r="C14" s="33" t="s">
        <v>44</v>
      </c>
      <c r="D14" s="6"/>
      <c r="E14" s="8">
        <v>42</v>
      </c>
      <c r="F14" s="7">
        <v>0</v>
      </c>
      <c r="G14" s="7">
        <v>0</v>
      </c>
      <c r="H14" s="10">
        <v>0</v>
      </c>
      <c r="I14" s="9">
        <f t="shared" si="0"/>
        <v>42</v>
      </c>
      <c r="J14">
        <f t="shared" si="1"/>
        <v>0.31111111111111112</v>
      </c>
    </row>
    <row r="15" spans="1:10" ht="15.75" thickBot="1">
      <c r="A15" s="69"/>
      <c r="B15" s="28">
        <v>362</v>
      </c>
      <c r="C15" s="29" t="s">
        <v>33</v>
      </c>
      <c r="D15" s="6"/>
      <c r="E15" s="7">
        <v>0</v>
      </c>
      <c r="F15" s="7">
        <v>0</v>
      </c>
      <c r="G15" s="7">
        <v>25</v>
      </c>
      <c r="H15" s="10">
        <v>16</v>
      </c>
      <c r="I15" s="9">
        <f t="shared" si="0"/>
        <v>41</v>
      </c>
      <c r="J15">
        <f t="shared" si="1"/>
        <v>0.3037037037037037</v>
      </c>
    </row>
    <row r="16" spans="1:10" ht="15.75" thickBot="1">
      <c r="A16" s="69"/>
      <c r="B16" s="28">
        <v>951</v>
      </c>
      <c r="C16" s="35" t="s">
        <v>55</v>
      </c>
      <c r="D16" s="6"/>
      <c r="E16" s="7">
        <v>6</v>
      </c>
      <c r="F16" s="7">
        <v>11</v>
      </c>
      <c r="G16" s="7">
        <v>22</v>
      </c>
      <c r="H16" s="40">
        <v>0</v>
      </c>
      <c r="I16" s="9">
        <f t="shared" si="0"/>
        <v>39</v>
      </c>
      <c r="J16">
        <f t="shared" si="1"/>
        <v>0.28888888888888886</v>
      </c>
    </row>
    <row r="17" spans="1:10" ht="15.75" thickBot="1">
      <c r="A17" s="69"/>
      <c r="B17" s="28">
        <v>1</v>
      </c>
      <c r="C17" s="33" t="s">
        <v>56</v>
      </c>
      <c r="D17" s="6"/>
      <c r="E17" s="7">
        <v>36</v>
      </c>
      <c r="F17" s="7">
        <v>0</v>
      </c>
      <c r="G17" s="7">
        <v>0</v>
      </c>
      <c r="H17" s="10">
        <v>0</v>
      </c>
      <c r="I17" s="9">
        <f t="shared" si="0"/>
        <v>36</v>
      </c>
      <c r="J17">
        <f t="shared" si="1"/>
        <v>0.26666666666666666</v>
      </c>
    </row>
    <row r="18" spans="1:10" ht="15.75" thickBot="1">
      <c r="A18" s="69"/>
      <c r="B18" s="11">
        <v>139</v>
      </c>
      <c r="C18" s="12" t="s">
        <v>28</v>
      </c>
      <c r="D18" s="6"/>
      <c r="E18" s="7">
        <v>0</v>
      </c>
      <c r="F18" s="7">
        <v>0</v>
      </c>
      <c r="G18" s="7">
        <v>35</v>
      </c>
      <c r="H18" s="10">
        <v>0</v>
      </c>
      <c r="I18" s="9">
        <f t="shared" si="0"/>
        <v>35</v>
      </c>
      <c r="J18">
        <f t="shared" si="1"/>
        <v>0.25925925925925924</v>
      </c>
    </row>
    <row r="19" spans="1:10" ht="15.75" thickBot="1">
      <c r="A19" s="69"/>
      <c r="B19" s="11">
        <v>226</v>
      </c>
      <c r="C19" s="41" t="s">
        <v>69</v>
      </c>
      <c r="E19" s="7">
        <v>5</v>
      </c>
      <c r="F19" s="7">
        <v>13</v>
      </c>
      <c r="G19" s="7">
        <v>10</v>
      </c>
      <c r="H19" s="40">
        <v>10</v>
      </c>
      <c r="I19" s="9">
        <f t="shared" si="0"/>
        <v>33</v>
      </c>
      <c r="J19">
        <f t="shared" si="1"/>
        <v>0.2814814814814815</v>
      </c>
    </row>
    <row r="20" spans="1:10" ht="15.75" thickBot="1">
      <c r="A20" s="69"/>
      <c r="B20" s="11">
        <v>780</v>
      </c>
      <c r="C20" s="12" t="s">
        <v>72</v>
      </c>
      <c r="D20" s="43"/>
      <c r="E20" s="7">
        <v>29</v>
      </c>
      <c r="F20" s="7">
        <v>0</v>
      </c>
      <c r="G20" s="7">
        <v>0</v>
      </c>
      <c r="H20" s="40">
        <v>0</v>
      </c>
      <c r="I20" s="9">
        <f t="shared" si="0"/>
        <v>29</v>
      </c>
      <c r="J20">
        <f t="shared" si="1"/>
        <v>0.21481481481481482</v>
      </c>
    </row>
    <row r="21" spans="1:10" ht="15.75" thickBot="1">
      <c r="A21" s="69"/>
      <c r="B21" s="11">
        <v>276</v>
      </c>
      <c r="C21" s="41" t="s">
        <v>36</v>
      </c>
      <c r="D21" s="6"/>
      <c r="E21" s="7">
        <v>6</v>
      </c>
      <c r="F21" s="7">
        <v>8</v>
      </c>
      <c r="G21" s="7">
        <v>13</v>
      </c>
      <c r="H21" s="10">
        <v>0</v>
      </c>
      <c r="I21" s="9">
        <f t="shared" si="0"/>
        <v>27</v>
      </c>
      <c r="J21">
        <f t="shared" si="1"/>
        <v>0.2</v>
      </c>
    </row>
    <row r="22" spans="1:10" ht="15.75" thickBot="1">
      <c r="A22" s="69"/>
      <c r="B22" s="11">
        <v>811</v>
      </c>
      <c r="C22" s="37" t="s">
        <v>38</v>
      </c>
      <c r="D22" s="6"/>
      <c r="E22" s="7">
        <v>0</v>
      </c>
      <c r="F22" s="7">
        <v>0</v>
      </c>
      <c r="G22" s="7">
        <v>0</v>
      </c>
      <c r="H22" s="10">
        <v>22</v>
      </c>
      <c r="I22" s="9">
        <f t="shared" si="0"/>
        <v>22</v>
      </c>
      <c r="J22">
        <f t="shared" si="1"/>
        <v>0.16296296296296298</v>
      </c>
    </row>
    <row r="23" spans="1:10" ht="15.75" thickBot="1">
      <c r="A23" s="69"/>
      <c r="B23" s="11">
        <v>297</v>
      </c>
      <c r="C23" s="12" t="s">
        <v>63</v>
      </c>
      <c r="D23" s="42"/>
      <c r="E23" s="7">
        <v>4</v>
      </c>
      <c r="F23" s="7">
        <v>10</v>
      </c>
      <c r="G23" s="7">
        <v>7</v>
      </c>
      <c r="H23" s="40">
        <v>0</v>
      </c>
      <c r="I23" s="9">
        <f t="shared" si="0"/>
        <v>21</v>
      </c>
      <c r="J23">
        <f t="shared" si="1"/>
        <v>0.15555555555555556</v>
      </c>
    </row>
    <row r="24" spans="1:10" ht="15.75" thickBot="1">
      <c r="A24" s="69"/>
      <c r="B24" s="11">
        <v>730</v>
      </c>
      <c r="C24" s="32" t="s">
        <v>70</v>
      </c>
      <c r="D24" s="34"/>
      <c r="E24" s="7">
        <v>19</v>
      </c>
      <c r="F24" s="7">
        <v>0</v>
      </c>
      <c r="G24" s="7">
        <v>0</v>
      </c>
      <c r="H24" s="40">
        <v>0</v>
      </c>
      <c r="I24" s="9">
        <f t="shared" si="0"/>
        <v>19</v>
      </c>
      <c r="J24">
        <f t="shared" si="1"/>
        <v>0.14074074074074075</v>
      </c>
    </row>
    <row r="25" spans="1:10" ht="15.75" thickBot="1">
      <c r="A25" s="69"/>
      <c r="B25" s="11">
        <v>118</v>
      </c>
      <c r="C25" s="12" t="s">
        <v>74</v>
      </c>
      <c r="D25" s="43"/>
      <c r="E25" s="7">
        <v>18</v>
      </c>
      <c r="F25" s="7">
        <v>0</v>
      </c>
      <c r="G25" s="7">
        <v>0</v>
      </c>
      <c r="H25" s="40">
        <v>0</v>
      </c>
      <c r="I25" s="9">
        <f t="shared" si="0"/>
        <v>18</v>
      </c>
      <c r="J25">
        <f t="shared" si="1"/>
        <v>0.13333333333333333</v>
      </c>
    </row>
    <row r="26" spans="1:10" ht="15.75" thickBot="1">
      <c r="A26" s="69"/>
      <c r="B26" s="11">
        <v>216</v>
      </c>
      <c r="C26" s="12" t="s">
        <v>71</v>
      </c>
      <c r="D26" s="43"/>
      <c r="E26" s="7">
        <v>12</v>
      </c>
      <c r="F26" s="7">
        <v>0</v>
      </c>
      <c r="G26" s="7">
        <v>0</v>
      </c>
      <c r="H26" s="40">
        <v>0</v>
      </c>
      <c r="I26" s="9">
        <f t="shared" si="0"/>
        <v>12</v>
      </c>
      <c r="J26">
        <f t="shared" si="1"/>
        <v>8.8888888888888892E-2</v>
      </c>
    </row>
    <row r="27" spans="1:10" ht="15.75" thickBot="1">
      <c r="A27" s="69"/>
      <c r="B27" s="11">
        <v>73</v>
      </c>
      <c r="C27" s="32" t="s">
        <v>34</v>
      </c>
      <c r="D27" s="6"/>
      <c r="E27" s="7">
        <v>10</v>
      </c>
      <c r="F27" s="7">
        <v>0</v>
      </c>
      <c r="G27" s="7">
        <v>0</v>
      </c>
      <c r="H27" s="10">
        <v>0</v>
      </c>
      <c r="I27" s="9">
        <f t="shared" si="0"/>
        <v>10</v>
      </c>
      <c r="J27">
        <f t="shared" si="1"/>
        <v>7.407407407407407E-2</v>
      </c>
    </row>
    <row r="28" spans="1:10" ht="15.75" thickBot="1">
      <c r="A28" s="69"/>
      <c r="B28" s="11">
        <v>58</v>
      </c>
      <c r="C28" s="12" t="s">
        <v>77</v>
      </c>
      <c r="E28" s="7">
        <v>0</v>
      </c>
      <c r="F28" s="7">
        <v>0</v>
      </c>
      <c r="G28" s="7">
        <v>0</v>
      </c>
      <c r="H28" s="40">
        <v>9</v>
      </c>
      <c r="I28" s="9">
        <f t="shared" si="0"/>
        <v>9</v>
      </c>
      <c r="J28">
        <f t="shared" si="1"/>
        <v>6.6666666666666666E-2</v>
      </c>
    </row>
    <row r="29" spans="1:10" ht="15.75" thickBot="1">
      <c r="A29" s="69"/>
      <c r="B29" s="11">
        <v>559</v>
      </c>
      <c r="C29" s="12" t="s">
        <v>76</v>
      </c>
      <c r="E29" s="7">
        <v>0</v>
      </c>
      <c r="F29" s="7">
        <v>0</v>
      </c>
      <c r="G29" s="7">
        <v>0</v>
      </c>
      <c r="H29" s="40">
        <v>7</v>
      </c>
      <c r="I29" s="9">
        <f t="shared" si="0"/>
        <v>7</v>
      </c>
      <c r="J29">
        <f t="shared" si="1"/>
        <v>5.185185185185185E-2</v>
      </c>
    </row>
    <row r="30" spans="1:10" ht="15.75" thickBot="1">
      <c r="B30" s="11">
        <v>770</v>
      </c>
      <c r="C30" s="12" t="s">
        <v>73</v>
      </c>
      <c r="D30" s="43"/>
      <c r="E30" s="7">
        <v>6</v>
      </c>
      <c r="F30" s="7">
        <v>0</v>
      </c>
      <c r="G30" s="7">
        <v>0</v>
      </c>
      <c r="H30" s="40">
        <v>0</v>
      </c>
      <c r="I30" s="9">
        <f t="shared" si="0"/>
        <v>6</v>
      </c>
    </row>
    <row r="31" spans="1:10" ht="15.75" thickBot="1">
      <c r="B31" s="11">
        <v>1003</v>
      </c>
      <c r="C31" s="12" t="s">
        <v>75</v>
      </c>
      <c r="E31" s="7">
        <v>0</v>
      </c>
      <c r="F31" s="7">
        <v>0</v>
      </c>
      <c r="G31" s="7">
        <v>0</v>
      </c>
      <c r="H31" s="40">
        <v>6</v>
      </c>
      <c r="I31" s="9">
        <f t="shared" si="0"/>
        <v>6</v>
      </c>
    </row>
    <row r="32" spans="1:10" ht="15.75" thickBot="1">
      <c r="B32" s="11">
        <v>911</v>
      </c>
      <c r="C32" s="37" t="s">
        <v>50</v>
      </c>
      <c r="D32" s="6"/>
      <c r="E32" s="7">
        <v>0</v>
      </c>
      <c r="F32" s="7">
        <v>0</v>
      </c>
      <c r="G32" s="7">
        <v>0</v>
      </c>
      <c r="H32" s="10">
        <v>0</v>
      </c>
      <c r="I32" s="9">
        <f t="shared" si="0"/>
        <v>0</v>
      </c>
    </row>
    <row r="33" spans="2:9" ht="15.75" thickBot="1">
      <c r="B33" s="11">
        <v>24</v>
      </c>
      <c r="C33" s="37" t="s">
        <v>46</v>
      </c>
      <c r="D33" s="42"/>
      <c r="E33" s="7">
        <v>0</v>
      </c>
      <c r="F33" s="7">
        <v>0</v>
      </c>
      <c r="G33" s="7">
        <v>0</v>
      </c>
      <c r="H33" s="10">
        <v>0</v>
      </c>
      <c r="I33" s="9">
        <f t="shared" si="0"/>
        <v>0</v>
      </c>
    </row>
    <row r="34" spans="2:9" ht="15.75" thickBot="1">
      <c r="B34" s="11">
        <v>347</v>
      </c>
      <c r="C34" s="38" t="s">
        <v>30</v>
      </c>
      <c r="D34" s="6"/>
      <c r="E34" s="7">
        <v>0</v>
      </c>
      <c r="F34" s="7">
        <v>0</v>
      </c>
      <c r="G34" s="7">
        <v>0</v>
      </c>
      <c r="H34" s="10">
        <v>0</v>
      </c>
      <c r="I34" s="9">
        <f t="shared" si="0"/>
        <v>0</v>
      </c>
    </row>
    <row r="35" spans="2:9" ht="15.75" thickBot="1">
      <c r="B35" s="11">
        <v>513</v>
      </c>
      <c r="C35" s="37" t="s">
        <v>43</v>
      </c>
      <c r="D35" s="6"/>
      <c r="E35" s="7">
        <v>0</v>
      </c>
      <c r="F35" s="7">
        <v>0</v>
      </c>
      <c r="G35" s="7">
        <v>0</v>
      </c>
      <c r="H35" s="10">
        <v>0</v>
      </c>
      <c r="I35" s="9">
        <f t="shared" si="0"/>
        <v>0</v>
      </c>
    </row>
    <row r="36" spans="2:9" ht="15.75" thickBot="1">
      <c r="B36" s="11">
        <v>515</v>
      </c>
      <c r="C36" s="37" t="s">
        <v>40</v>
      </c>
      <c r="D36" s="6"/>
      <c r="E36" s="7">
        <v>0</v>
      </c>
      <c r="F36" s="7">
        <v>0</v>
      </c>
      <c r="G36" s="7">
        <v>0</v>
      </c>
      <c r="H36" s="40">
        <v>0</v>
      </c>
      <c r="I36" s="9">
        <f t="shared" si="0"/>
        <v>0</v>
      </c>
    </row>
    <row r="37" spans="2:9" ht="15.75" thickBot="1">
      <c r="B37" s="11">
        <v>444</v>
      </c>
      <c r="C37" s="12" t="s">
        <v>45</v>
      </c>
      <c r="D37" s="6"/>
      <c r="E37" s="7">
        <v>0</v>
      </c>
      <c r="F37" s="7">
        <v>0</v>
      </c>
      <c r="G37" s="7">
        <v>0</v>
      </c>
      <c r="H37" s="40">
        <v>0</v>
      </c>
      <c r="I37" s="9">
        <f t="shared" si="0"/>
        <v>0</v>
      </c>
    </row>
    <row r="38" spans="2:9" ht="15.75" thickBot="1">
      <c r="B38" s="11">
        <v>110</v>
      </c>
      <c r="C38" s="12" t="s">
        <v>66</v>
      </c>
      <c r="D38" s="6"/>
      <c r="E38" s="7">
        <v>0</v>
      </c>
      <c r="F38" s="7">
        <v>0</v>
      </c>
      <c r="G38" s="7">
        <v>0</v>
      </c>
      <c r="H38" s="40">
        <v>0</v>
      </c>
      <c r="I38" s="9">
        <f t="shared" si="0"/>
        <v>0</v>
      </c>
    </row>
    <row r="39" spans="2:9" ht="15.75" thickBot="1">
      <c r="B39" s="11">
        <v>1000</v>
      </c>
      <c r="C39" s="32" t="s">
        <v>59</v>
      </c>
      <c r="D39" s="42"/>
      <c r="E39" s="7">
        <v>0</v>
      </c>
      <c r="F39" s="7">
        <v>0</v>
      </c>
      <c r="G39" s="7">
        <v>0</v>
      </c>
      <c r="H39" s="40">
        <v>0</v>
      </c>
      <c r="I39" s="9">
        <f t="shared" si="0"/>
        <v>0</v>
      </c>
    </row>
    <row r="40" spans="2:9" ht="15.75" thickBot="1">
      <c r="B40" s="11">
        <v>1002</v>
      </c>
      <c r="C40" s="12" t="s">
        <v>68</v>
      </c>
      <c r="E40" s="7">
        <v>0</v>
      </c>
      <c r="F40" s="7">
        <v>0</v>
      </c>
      <c r="G40" s="7">
        <v>0</v>
      </c>
      <c r="H40" s="40">
        <v>0</v>
      </c>
      <c r="I40" s="9">
        <f t="shared" si="0"/>
        <v>0</v>
      </c>
    </row>
    <row r="41" spans="2:9" ht="15.75" thickBot="1">
      <c r="B41" s="11">
        <v>41</v>
      </c>
      <c r="C41" s="12" t="s">
        <v>67</v>
      </c>
      <c r="E41" s="7">
        <v>0</v>
      </c>
      <c r="F41" s="7">
        <v>0</v>
      </c>
      <c r="G41" s="7">
        <v>0</v>
      </c>
      <c r="H41" s="40">
        <v>0</v>
      </c>
      <c r="I41" s="9">
        <f t="shared" si="0"/>
        <v>0</v>
      </c>
    </row>
    <row r="43" spans="2:9">
      <c r="E43" s="6">
        <f>COUNTIF(E2:E41,"&gt;0")</f>
        <v>23</v>
      </c>
      <c r="F43" s="6">
        <f t="shared" ref="F43:H43" si="2">COUNTIF(F2:F41,"&gt;0")</f>
        <v>15</v>
      </c>
      <c r="G43" s="6">
        <f t="shared" si="2"/>
        <v>17</v>
      </c>
      <c r="H43" s="6">
        <f t="shared" si="2"/>
        <v>17</v>
      </c>
    </row>
  </sheetData>
  <sortState ref="B2:I41">
    <sortCondition descending="1" ref="I2:I41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6"/>
  <sheetViews>
    <sheetView topLeftCell="A10" workbookViewId="0">
      <selection activeCell="B41" sqref="B41:C41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11" max="11" width="0" hidden="1" customWidth="1"/>
  </cols>
  <sheetData>
    <row r="1" spans="1:11" ht="54" thickBot="1">
      <c r="A1" s="1"/>
      <c r="B1" s="2" t="s">
        <v>1</v>
      </c>
      <c r="C1" s="2" t="s">
        <v>0</v>
      </c>
      <c r="D1" s="1"/>
      <c r="E1" s="3">
        <v>43192</v>
      </c>
      <c r="F1" s="3">
        <v>43199</v>
      </c>
      <c r="G1" s="3">
        <v>43206</v>
      </c>
      <c r="H1" s="4">
        <v>43213</v>
      </c>
      <c r="I1" s="4">
        <v>43220</v>
      </c>
      <c r="J1" s="5"/>
    </row>
    <row r="2" spans="1:11" ht="15.75" customHeight="1" thickBot="1">
      <c r="A2" s="69" t="s">
        <v>27</v>
      </c>
      <c r="B2" s="18">
        <v>817</v>
      </c>
      <c r="C2" s="19" t="s">
        <v>52</v>
      </c>
      <c r="D2" s="16"/>
      <c r="E2" s="23">
        <v>0</v>
      </c>
      <c r="F2" s="51">
        <v>42</v>
      </c>
      <c r="G2" s="60">
        <v>45</v>
      </c>
      <c r="H2" s="57">
        <v>45</v>
      </c>
      <c r="I2" s="57">
        <v>45</v>
      </c>
      <c r="J2" s="9">
        <f t="shared" ref="J2:J44" si="0">SUM(LARGE(E2:I2,1)+LARGE(E2:I2,2)+LARGE(E2:I2,3))</f>
        <v>135</v>
      </c>
      <c r="K2">
        <f t="shared" ref="K2:K29" si="1">SUM(E2:H2)/180</f>
        <v>0.73333333333333328</v>
      </c>
    </row>
    <row r="3" spans="1:11" ht="15.75" thickBot="1">
      <c r="A3" s="69"/>
      <c r="B3" s="11">
        <v>107</v>
      </c>
      <c r="C3" s="12" t="s">
        <v>49</v>
      </c>
      <c r="D3" s="6"/>
      <c r="E3" s="23">
        <v>0</v>
      </c>
      <c r="F3" s="51">
        <v>32</v>
      </c>
      <c r="G3" s="51">
        <v>40</v>
      </c>
      <c r="H3" s="40">
        <v>38</v>
      </c>
      <c r="I3" s="40">
        <v>37</v>
      </c>
      <c r="J3" s="9">
        <f t="shared" si="0"/>
        <v>115</v>
      </c>
      <c r="K3">
        <f t="shared" si="1"/>
        <v>0.61111111111111116</v>
      </c>
    </row>
    <row r="4" spans="1:11" ht="15.75" thickBot="1">
      <c r="A4" s="69"/>
      <c r="B4" s="11">
        <v>117</v>
      </c>
      <c r="C4" s="12" t="s">
        <v>51</v>
      </c>
      <c r="D4" s="6"/>
      <c r="E4" s="23">
        <v>0</v>
      </c>
      <c r="F4" s="51">
        <v>37</v>
      </c>
      <c r="G4" s="51">
        <v>34</v>
      </c>
      <c r="H4" s="40">
        <v>28</v>
      </c>
      <c r="I4" s="40">
        <v>42</v>
      </c>
      <c r="J4" s="9">
        <f t="shared" si="0"/>
        <v>113</v>
      </c>
      <c r="K4">
        <f t="shared" si="1"/>
        <v>0.55000000000000004</v>
      </c>
    </row>
    <row r="5" spans="1:11" ht="15.75" thickBot="1">
      <c r="A5" s="69"/>
      <c r="B5" s="11">
        <v>811</v>
      </c>
      <c r="C5" s="12" t="s">
        <v>38</v>
      </c>
      <c r="D5" s="6"/>
      <c r="E5" s="23">
        <v>0</v>
      </c>
      <c r="F5" s="51">
        <v>28</v>
      </c>
      <c r="G5" s="51">
        <v>32</v>
      </c>
      <c r="H5" s="40">
        <v>32</v>
      </c>
      <c r="I5" s="40">
        <v>24</v>
      </c>
      <c r="J5" s="9">
        <f t="shared" si="0"/>
        <v>92</v>
      </c>
      <c r="K5">
        <f t="shared" si="1"/>
        <v>0.51111111111111107</v>
      </c>
    </row>
    <row r="6" spans="1:11" ht="15.75" thickBot="1">
      <c r="A6" s="69"/>
      <c r="B6" s="11">
        <v>13</v>
      </c>
      <c r="C6" s="12" t="s">
        <v>2</v>
      </c>
      <c r="D6" s="6"/>
      <c r="E6" s="23">
        <v>0</v>
      </c>
      <c r="F6" s="51">
        <v>36</v>
      </c>
      <c r="G6" s="51">
        <v>24</v>
      </c>
      <c r="H6" s="40">
        <v>0</v>
      </c>
      <c r="I6" s="40">
        <v>28</v>
      </c>
      <c r="J6" s="9">
        <f t="shared" si="0"/>
        <v>88</v>
      </c>
      <c r="K6">
        <f t="shared" si="1"/>
        <v>0.33333333333333331</v>
      </c>
    </row>
    <row r="7" spans="1:11" ht="15.75" thickBot="1">
      <c r="A7" s="69"/>
      <c r="B7" s="27">
        <v>100</v>
      </c>
      <c r="C7" s="31" t="s">
        <v>37</v>
      </c>
      <c r="D7" s="6"/>
      <c r="E7" s="23">
        <v>0</v>
      </c>
      <c r="F7" s="60">
        <v>45</v>
      </c>
      <c r="G7" s="51">
        <v>0</v>
      </c>
      <c r="H7" s="40">
        <v>42</v>
      </c>
      <c r="I7" s="40">
        <v>0</v>
      </c>
      <c r="J7" s="9">
        <f t="shared" si="0"/>
        <v>87</v>
      </c>
      <c r="K7">
        <f t="shared" si="1"/>
        <v>0.48333333333333334</v>
      </c>
    </row>
    <row r="8" spans="1:11" ht="15.75" thickBot="1">
      <c r="A8" s="69"/>
      <c r="B8" s="28">
        <v>197</v>
      </c>
      <c r="C8" s="33" t="s">
        <v>41</v>
      </c>
      <c r="D8" s="6"/>
      <c r="E8" s="23">
        <v>0</v>
      </c>
      <c r="F8" s="51">
        <v>18</v>
      </c>
      <c r="G8" s="51">
        <v>27</v>
      </c>
      <c r="H8" s="40">
        <v>34</v>
      </c>
      <c r="I8" s="40">
        <v>19</v>
      </c>
      <c r="J8" s="9">
        <f t="shared" si="0"/>
        <v>80</v>
      </c>
      <c r="K8">
        <f t="shared" si="1"/>
        <v>0.43888888888888888</v>
      </c>
    </row>
    <row r="9" spans="1:11" ht="15.75" thickBot="1">
      <c r="A9" s="69"/>
      <c r="B9" s="28">
        <v>118</v>
      </c>
      <c r="C9" s="33" t="s">
        <v>39</v>
      </c>
      <c r="D9" s="6"/>
      <c r="E9" s="23">
        <v>0</v>
      </c>
      <c r="F9" s="51">
        <v>30</v>
      </c>
      <c r="G9" s="51">
        <v>16</v>
      </c>
      <c r="H9" s="40">
        <v>17</v>
      </c>
      <c r="I9" s="40">
        <v>26</v>
      </c>
      <c r="J9" s="9">
        <f t="shared" si="0"/>
        <v>73</v>
      </c>
      <c r="K9">
        <f t="shared" si="1"/>
        <v>0.35</v>
      </c>
    </row>
    <row r="10" spans="1:11" ht="15.75" thickBot="1">
      <c r="A10" s="69"/>
      <c r="B10" s="28">
        <v>212</v>
      </c>
      <c r="C10" s="29" t="s">
        <v>58</v>
      </c>
      <c r="D10" s="6"/>
      <c r="E10" s="23">
        <v>0</v>
      </c>
      <c r="F10" s="51">
        <v>0</v>
      </c>
      <c r="G10" s="51">
        <v>23</v>
      </c>
      <c r="H10" s="40">
        <v>25</v>
      </c>
      <c r="I10" s="40">
        <v>13</v>
      </c>
      <c r="J10" s="9">
        <f t="shared" si="0"/>
        <v>61</v>
      </c>
      <c r="K10">
        <f t="shared" si="1"/>
        <v>0.26666666666666666</v>
      </c>
    </row>
    <row r="11" spans="1:11" ht="15.75" thickBot="1">
      <c r="A11" s="69"/>
      <c r="B11" s="28">
        <v>150</v>
      </c>
      <c r="C11" s="33" t="s">
        <v>53</v>
      </c>
      <c r="D11" s="6"/>
      <c r="E11" s="23">
        <v>0</v>
      </c>
      <c r="F11" s="51">
        <v>16</v>
      </c>
      <c r="G11" s="51">
        <v>14</v>
      </c>
      <c r="H11" s="40">
        <v>22</v>
      </c>
      <c r="I11" s="40">
        <v>0</v>
      </c>
      <c r="J11" s="9">
        <f t="shared" si="0"/>
        <v>52</v>
      </c>
      <c r="K11">
        <f t="shared" si="1"/>
        <v>0.28888888888888886</v>
      </c>
    </row>
    <row r="12" spans="1:11" ht="15.75" thickBot="1">
      <c r="A12" s="69"/>
      <c r="B12" s="28">
        <v>58</v>
      </c>
      <c r="C12" s="33" t="s">
        <v>77</v>
      </c>
      <c r="D12" s="6"/>
      <c r="E12" s="23">
        <v>0</v>
      </c>
      <c r="F12" s="51">
        <v>12</v>
      </c>
      <c r="G12" s="51">
        <v>21</v>
      </c>
      <c r="H12" s="40">
        <v>16</v>
      </c>
      <c r="I12" s="40">
        <v>13</v>
      </c>
      <c r="J12" s="9">
        <f t="shared" si="0"/>
        <v>50</v>
      </c>
      <c r="K12">
        <f t="shared" si="1"/>
        <v>0.2722222222222222</v>
      </c>
    </row>
    <row r="13" spans="1:11" ht="15.75" thickBot="1">
      <c r="A13" s="69"/>
      <c r="B13" s="28">
        <v>226</v>
      </c>
      <c r="C13" s="35" t="s">
        <v>69</v>
      </c>
      <c r="D13" s="6"/>
      <c r="E13" s="23">
        <v>0</v>
      </c>
      <c r="F13" s="51">
        <v>13</v>
      </c>
      <c r="G13" s="51">
        <v>9</v>
      </c>
      <c r="H13" s="40">
        <v>18</v>
      </c>
      <c r="I13" s="40">
        <v>18</v>
      </c>
      <c r="J13" s="9">
        <f t="shared" si="0"/>
        <v>49</v>
      </c>
      <c r="K13">
        <f t="shared" si="1"/>
        <v>0.22222222222222221</v>
      </c>
    </row>
    <row r="14" spans="1:11" ht="15.75" thickBot="1">
      <c r="A14" s="69"/>
      <c r="B14" s="28">
        <v>276</v>
      </c>
      <c r="C14" s="35" t="s">
        <v>36</v>
      </c>
      <c r="D14" s="6"/>
      <c r="E14" s="23">
        <v>0</v>
      </c>
      <c r="F14" s="51">
        <v>16</v>
      </c>
      <c r="G14" s="51">
        <v>14</v>
      </c>
      <c r="H14" s="40">
        <v>18</v>
      </c>
      <c r="I14" s="40">
        <v>12</v>
      </c>
      <c r="J14" s="9">
        <f t="shared" si="0"/>
        <v>48</v>
      </c>
      <c r="K14">
        <f t="shared" si="1"/>
        <v>0.26666666666666666</v>
      </c>
    </row>
    <row r="15" spans="1:11" ht="15.75" thickBot="1">
      <c r="A15" s="69"/>
      <c r="B15" s="28">
        <v>34</v>
      </c>
      <c r="C15" s="29" t="s">
        <v>32</v>
      </c>
      <c r="D15" s="6"/>
      <c r="E15" s="23">
        <v>0</v>
      </c>
      <c r="F15" s="51">
        <v>0</v>
      </c>
      <c r="G15" s="51">
        <v>42</v>
      </c>
      <c r="H15" s="40">
        <v>0</v>
      </c>
      <c r="I15" s="40">
        <v>0</v>
      </c>
      <c r="J15" s="9">
        <f t="shared" si="0"/>
        <v>42</v>
      </c>
      <c r="K15">
        <f t="shared" si="1"/>
        <v>0.23333333333333334</v>
      </c>
    </row>
    <row r="16" spans="1:11" ht="15.75" thickBot="1">
      <c r="A16" s="69"/>
      <c r="B16" s="28">
        <v>139</v>
      </c>
      <c r="C16" s="33" t="s">
        <v>28</v>
      </c>
      <c r="D16" s="6"/>
      <c r="E16" s="23">
        <v>0</v>
      </c>
      <c r="F16" s="51">
        <v>0</v>
      </c>
      <c r="G16" s="51">
        <v>0</v>
      </c>
      <c r="H16" s="40">
        <v>0</v>
      </c>
      <c r="I16" s="40">
        <v>34</v>
      </c>
      <c r="J16" s="9">
        <f t="shared" si="0"/>
        <v>34</v>
      </c>
      <c r="K16">
        <f t="shared" si="1"/>
        <v>0</v>
      </c>
    </row>
    <row r="17" spans="1:11" ht="15.75" thickBot="1">
      <c r="A17" s="69"/>
      <c r="B17" s="28">
        <v>21</v>
      </c>
      <c r="C17" s="33" t="s">
        <v>48</v>
      </c>
      <c r="D17" s="6"/>
      <c r="E17" s="23">
        <v>0</v>
      </c>
      <c r="F17" s="51">
        <v>0</v>
      </c>
      <c r="G17" s="51">
        <v>20</v>
      </c>
      <c r="H17" s="40">
        <v>10</v>
      </c>
      <c r="I17" s="40">
        <v>0</v>
      </c>
      <c r="J17" s="9">
        <f t="shared" si="0"/>
        <v>30</v>
      </c>
      <c r="K17">
        <f t="shared" si="1"/>
        <v>0.16666666666666666</v>
      </c>
    </row>
    <row r="18" spans="1:11" ht="15.75" thickBot="1">
      <c r="A18" s="69"/>
      <c r="B18" s="11">
        <v>559</v>
      </c>
      <c r="C18" s="12" t="s">
        <v>76</v>
      </c>
      <c r="D18" s="6"/>
      <c r="E18" s="23">
        <v>0</v>
      </c>
      <c r="F18" s="51">
        <v>8</v>
      </c>
      <c r="G18" s="51">
        <v>8</v>
      </c>
      <c r="H18" s="40">
        <v>8</v>
      </c>
      <c r="I18" s="40">
        <v>8</v>
      </c>
      <c r="J18" s="9">
        <f t="shared" si="0"/>
        <v>24</v>
      </c>
      <c r="K18">
        <f t="shared" si="1"/>
        <v>0.13333333333333333</v>
      </c>
    </row>
    <row r="19" spans="1:11" ht="15.75" thickBot="1">
      <c r="A19" s="69"/>
      <c r="B19" s="11">
        <v>67</v>
      </c>
      <c r="C19" s="32" t="s">
        <v>79</v>
      </c>
      <c r="D19" s="43"/>
      <c r="E19" s="23">
        <v>0</v>
      </c>
      <c r="F19" s="51">
        <v>19</v>
      </c>
      <c r="G19" s="51">
        <v>0</v>
      </c>
      <c r="H19" s="40">
        <v>0</v>
      </c>
      <c r="I19" s="40">
        <v>0</v>
      </c>
      <c r="J19" s="9">
        <f t="shared" si="0"/>
        <v>19</v>
      </c>
      <c r="K19">
        <f t="shared" si="1"/>
        <v>0.10555555555555556</v>
      </c>
    </row>
    <row r="20" spans="1:11" ht="15.75" thickBot="1">
      <c r="A20" s="69"/>
      <c r="B20" s="11">
        <v>165</v>
      </c>
      <c r="C20" s="32" t="s">
        <v>57</v>
      </c>
      <c r="E20" s="23">
        <v>0</v>
      </c>
      <c r="F20" s="51">
        <v>0</v>
      </c>
      <c r="G20" s="51">
        <v>0</v>
      </c>
      <c r="H20" s="40">
        <v>0</v>
      </c>
      <c r="I20" s="40">
        <v>19</v>
      </c>
      <c r="J20" s="9">
        <f t="shared" si="0"/>
        <v>19</v>
      </c>
      <c r="K20">
        <f t="shared" si="1"/>
        <v>0</v>
      </c>
    </row>
    <row r="21" spans="1:11" ht="15.75" thickBot="1">
      <c r="A21" s="69"/>
      <c r="B21" s="11">
        <v>101</v>
      </c>
      <c r="C21" s="32" t="s">
        <v>80</v>
      </c>
      <c r="D21" s="43"/>
      <c r="E21" s="23">
        <v>0</v>
      </c>
      <c r="F21" s="51">
        <v>16</v>
      </c>
      <c r="G21" s="51">
        <v>0</v>
      </c>
      <c r="H21" s="40">
        <v>0</v>
      </c>
      <c r="I21" s="40">
        <v>0</v>
      </c>
      <c r="J21" s="9">
        <f t="shared" si="0"/>
        <v>16</v>
      </c>
      <c r="K21">
        <f t="shared" si="1"/>
        <v>8.8888888888888892E-2</v>
      </c>
    </row>
    <row r="22" spans="1:11" ht="15.75" thickBot="1">
      <c r="A22" s="69"/>
      <c r="B22" s="11">
        <v>362</v>
      </c>
      <c r="C22" s="38" t="s">
        <v>33</v>
      </c>
      <c r="D22" s="6"/>
      <c r="E22" s="23">
        <v>0</v>
      </c>
      <c r="F22" s="51">
        <v>0</v>
      </c>
      <c r="G22" s="51">
        <v>0</v>
      </c>
      <c r="H22" s="40">
        <v>16</v>
      </c>
      <c r="I22" s="40">
        <v>0</v>
      </c>
      <c r="J22" s="9">
        <f t="shared" si="0"/>
        <v>16</v>
      </c>
      <c r="K22">
        <f t="shared" si="1"/>
        <v>8.8888888888888892E-2</v>
      </c>
    </row>
    <row r="23" spans="1:11" ht="15.75" thickBot="1">
      <c r="A23" s="69"/>
      <c r="B23" s="11">
        <v>297</v>
      </c>
      <c r="C23" s="12" t="s">
        <v>63</v>
      </c>
      <c r="D23" s="6"/>
      <c r="E23" s="23">
        <v>0</v>
      </c>
      <c r="F23" s="51">
        <v>9</v>
      </c>
      <c r="G23" s="51">
        <v>0</v>
      </c>
      <c r="H23" s="40">
        <v>0</v>
      </c>
      <c r="I23" s="40">
        <v>5</v>
      </c>
      <c r="J23" s="9">
        <f t="shared" si="0"/>
        <v>14</v>
      </c>
      <c r="K23">
        <f t="shared" si="1"/>
        <v>0.05</v>
      </c>
    </row>
    <row r="24" spans="1:11" ht="15.75" thickBot="1">
      <c r="A24" s="69"/>
      <c r="B24" s="11">
        <v>1003</v>
      </c>
      <c r="C24" s="12" t="s">
        <v>75</v>
      </c>
      <c r="E24" s="23">
        <v>0</v>
      </c>
      <c r="F24" s="51">
        <v>0</v>
      </c>
      <c r="G24" s="51">
        <v>7</v>
      </c>
      <c r="H24" s="40">
        <v>0</v>
      </c>
      <c r="I24" s="40">
        <v>7</v>
      </c>
      <c r="J24" s="9">
        <f t="shared" si="0"/>
        <v>14</v>
      </c>
      <c r="K24">
        <f t="shared" si="1"/>
        <v>3.888888888888889E-2</v>
      </c>
    </row>
    <row r="25" spans="1:11" ht="15.75" thickBot="1">
      <c r="A25" s="69"/>
      <c r="B25" s="11">
        <v>73</v>
      </c>
      <c r="C25" s="32" t="s">
        <v>34</v>
      </c>
      <c r="D25" s="42"/>
      <c r="E25" s="23">
        <v>0</v>
      </c>
      <c r="F25" s="51">
        <v>0</v>
      </c>
      <c r="G25" s="51">
        <v>0</v>
      </c>
      <c r="H25" s="40">
        <v>0</v>
      </c>
      <c r="I25" s="40">
        <v>14</v>
      </c>
      <c r="J25" s="9">
        <f t="shared" si="0"/>
        <v>14</v>
      </c>
      <c r="K25">
        <f t="shared" si="1"/>
        <v>0</v>
      </c>
    </row>
    <row r="26" spans="1:11" ht="15.75" thickBot="1">
      <c r="A26" s="69"/>
      <c r="B26" s="11">
        <v>85</v>
      </c>
      <c r="C26" s="12" t="s">
        <v>42</v>
      </c>
      <c r="D26" s="6"/>
      <c r="E26" s="23">
        <v>0</v>
      </c>
      <c r="F26" s="51">
        <v>0</v>
      </c>
      <c r="G26" s="51">
        <v>0</v>
      </c>
      <c r="H26" s="40">
        <v>0</v>
      </c>
      <c r="I26" s="40">
        <v>0</v>
      </c>
      <c r="J26" s="9">
        <f t="shared" si="0"/>
        <v>0</v>
      </c>
      <c r="K26">
        <f t="shared" si="1"/>
        <v>0</v>
      </c>
    </row>
    <row r="27" spans="1:11" ht="15.75" thickBot="1">
      <c r="A27" s="69"/>
      <c r="B27" s="11">
        <v>238</v>
      </c>
      <c r="C27" s="12" t="s">
        <v>44</v>
      </c>
      <c r="D27" s="6"/>
      <c r="E27" s="23">
        <v>0</v>
      </c>
      <c r="F27" s="51">
        <v>0</v>
      </c>
      <c r="G27" s="51">
        <v>0</v>
      </c>
      <c r="H27" s="40">
        <v>0</v>
      </c>
      <c r="I27" s="40">
        <v>0</v>
      </c>
      <c r="J27" s="9">
        <f t="shared" si="0"/>
        <v>0</v>
      </c>
      <c r="K27">
        <f t="shared" si="1"/>
        <v>0</v>
      </c>
    </row>
    <row r="28" spans="1:11" ht="15.75" thickBot="1">
      <c r="A28" s="69"/>
      <c r="B28" s="11">
        <v>951</v>
      </c>
      <c r="C28" s="41" t="s">
        <v>55</v>
      </c>
      <c r="D28" s="6"/>
      <c r="E28" s="23">
        <v>0</v>
      </c>
      <c r="F28" s="51">
        <v>0</v>
      </c>
      <c r="G28" s="51">
        <v>0</v>
      </c>
      <c r="H28" s="40">
        <v>0</v>
      </c>
      <c r="I28" s="40">
        <v>0</v>
      </c>
      <c r="J28" s="9">
        <f t="shared" si="0"/>
        <v>0</v>
      </c>
      <c r="K28">
        <f t="shared" si="1"/>
        <v>0</v>
      </c>
    </row>
    <row r="29" spans="1:11" ht="15.75" thickBot="1">
      <c r="A29" s="69"/>
      <c r="B29" s="11">
        <v>1</v>
      </c>
      <c r="C29" s="12" t="s">
        <v>56</v>
      </c>
      <c r="D29" s="6"/>
      <c r="E29" s="23">
        <v>0</v>
      </c>
      <c r="F29" s="51">
        <v>0</v>
      </c>
      <c r="G29" s="51">
        <v>0</v>
      </c>
      <c r="H29" s="40">
        <v>0</v>
      </c>
      <c r="I29" s="40">
        <v>0</v>
      </c>
      <c r="J29" s="9">
        <f t="shared" si="0"/>
        <v>0</v>
      </c>
      <c r="K29">
        <f t="shared" si="1"/>
        <v>0</v>
      </c>
    </row>
    <row r="30" spans="1:11" ht="15.75" thickBot="1">
      <c r="B30" s="11">
        <v>780</v>
      </c>
      <c r="C30" s="12" t="s">
        <v>72</v>
      </c>
      <c r="D30" s="6"/>
      <c r="E30" s="23">
        <v>0</v>
      </c>
      <c r="F30" s="51">
        <v>0</v>
      </c>
      <c r="G30" s="51">
        <v>0</v>
      </c>
      <c r="H30" s="40">
        <v>0</v>
      </c>
      <c r="I30" s="40">
        <v>0</v>
      </c>
      <c r="J30" s="9">
        <f t="shared" si="0"/>
        <v>0</v>
      </c>
    </row>
    <row r="31" spans="1:11" ht="15.75" thickBot="1">
      <c r="B31" s="11">
        <v>730</v>
      </c>
      <c r="C31" s="32" t="s">
        <v>70</v>
      </c>
      <c r="D31" s="6"/>
      <c r="E31" s="23">
        <v>0</v>
      </c>
      <c r="F31" s="51">
        <v>0</v>
      </c>
      <c r="G31" s="51">
        <v>0</v>
      </c>
      <c r="H31" s="40">
        <v>0</v>
      </c>
      <c r="I31" s="40">
        <v>0</v>
      </c>
      <c r="J31" s="9">
        <f t="shared" si="0"/>
        <v>0</v>
      </c>
    </row>
    <row r="32" spans="1:11" ht="15.75" thickBot="1">
      <c r="B32" s="11">
        <v>118</v>
      </c>
      <c r="C32" s="37" t="s">
        <v>74</v>
      </c>
      <c r="D32" s="6"/>
      <c r="E32" s="23">
        <v>0</v>
      </c>
      <c r="F32" s="51">
        <v>0</v>
      </c>
      <c r="G32" s="51">
        <v>0</v>
      </c>
      <c r="H32" s="40">
        <v>0</v>
      </c>
      <c r="I32" s="40">
        <v>0</v>
      </c>
      <c r="J32" s="9">
        <f t="shared" si="0"/>
        <v>0</v>
      </c>
    </row>
    <row r="33" spans="2:10" ht="15.75" thickBot="1">
      <c r="B33" s="11">
        <v>216</v>
      </c>
      <c r="C33" s="37" t="s">
        <v>71</v>
      </c>
      <c r="D33" s="42"/>
      <c r="E33" s="23">
        <v>0</v>
      </c>
      <c r="F33" s="51">
        <v>0</v>
      </c>
      <c r="G33" s="51">
        <v>0</v>
      </c>
      <c r="H33" s="40">
        <v>0</v>
      </c>
      <c r="I33" s="40">
        <v>0</v>
      </c>
      <c r="J33" s="9">
        <f t="shared" si="0"/>
        <v>0</v>
      </c>
    </row>
    <row r="34" spans="2:10" ht="15.75" thickBot="1">
      <c r="B34" s="11">
        <v>770</v>
      </c>
      <c r="C34" s="37" t="s">
        <v>73</v>
      </c>
      <c r="E34" s="23">
        <v>0</v>
      </c>
      <c r="F34" s="51">
        <v>0</v>
      </c>
      <c r="G34" s="51">
        <v>0</v>
      </c>
      <c r="H34" s="40">
        <v>0</v>
      </c>
      <c r="I34" s="40">
        <v>0</v>
      </c>
      <c r="J34" s="9">
        <f t="shared" si="0"/>
        <v>0</v>
      </c>
    </row>
    <row r="35" spans="2:10" ht="15.75" thickBot="1">
      <c r="B35" s="11">
        <v>911</v>
      </c>
      <c r="C35" s="37" t="s">
        <v>50</v>
      </c>
      <c r="E35" s="23">
        <v>0</v>
      </c>
      <c r="F35" s="51">
        <v>0</v>
      </c>
      <c r="G35" s="51">
        <v>0</v>
      </c>
      <c r="H35" s="40">
        <v>0</v>
      </c>
      <c r="I35" s="40">
        <v>0</v>
      </c>
      <c r="J35" s="9">
        <f t="shared" si="0"/>
        <v>0</v>
      </c>
    </row>
    <row r="36" spans="2:10" ht="15.75" thickBot="1">
      <c r="B36" s="11">
        <v>24</v>
      </c>
      <c r="C36" s="37" t="s">
        <v>46</v>
      </c>
      <c r="D36" s="43"/>
      <c r="E36" s="23">
        <v>0</v>
      </c>
      <c r="F36" s="51">
        <v>0</v>
      </c>
      <c r="G36" s="51">
        <v>0</v>
      </c>
      <c r="H36" s="40">
        <v>0</v>
      </c>
      <c r="I36" s="40">
        <v>0</v>
      </c>
      <c r="J36" s="9">
        <f t="shared" si="0"/>
        <v>0</v>
      </c>
    </row>
    <row r="37" spans="2:10" ht="15.75" thickBot="1">
      <c r="B37" s="11">
        <v>347</v>
      </c>
      <c r="C37" s="32" t="s">
        <v>30</v>
      </c>
      <c r="E37" s="23">
        <v>0</v>
      </c>
      <c r="F37" s="51">
        <v>0</v>
      </c>
      <c r="G37" s="51">
        <v>0</v>
      </c>
      <c r="H37" s="40">
        <v>0</v>
      </c>
      <c r="I37" s="40">
        <v>0</v>
      </c>
      <c r="J37" s="9">
        <f t="shared" si="0"/>
        <v>0</v>
      </c>
    </row>
    <row r="38" spans="2:10" ht="15.75" thickBot="1">
      <c r="B38" s="11">
        <v>513</v>
      </c>
      <c r="C38" s="12" t="s">
        <v>43</v>
      </c>
      <c r="D38" s="61"/>
      <c r="E38" s="23">
        <v>0</v>
      </c>
      <c r="F38" s="51">
        <v>0</v>
      </c>
      <c r="G38" s="51">
        <v>0</v>
      </c>
      <c r="H38" s="40">
        <v>0</v>
      </c>
      <c r="I38" s="40">
        <v>0</v>
      </c>
      <c r="J38" s="9">
        <f t="shared" si="0"/>
        <v>0</v>
      </c>
    </row>
    <row r="39" spans="2:10" ht="15.75" thickBot="1">
      <c r="B39" s="11">
        <v>515</v>
      </c>
      <c r="C39" s="12" t="s">
        <v>40</v>
      </c>
      <c r="E39" s="23">
        <v>0</v>
      </c>
      <c r="F39" s="51">
        <v>0</v>
      </c>
      <c r="G39" s="51">
        <v>0</v>
      </c>
      <c r="H39" s="40">
        <v>0</v>
      </c>
      <c r="I39" s="40">
        <v>0</v>
      </c>
      <c r="J39" s="9">
        <f t="shared" si="0"/>
        <v>0</v>
      </c>
    </row>
    <row r="40" spans="2:10" ht="15.75" thickBot="1">
      <c r="B40" s="11">
        <v>444</v>
      </c>
      <c r="C40" s="12" t="s">
        <v>45</v>
      </c>
      <c r="E40" s="23">
        <v>0</v>
      </c>
      <c r="F40" s="51">
        <v>0</v>
      </c>
      <c r="G40" s="51">
        <v>0</v>
      </c>
      <c r="H40" s="40">
        <v>0</v>
      </c>
      <c r="I40" s="40">
        <v>0</v>
      </c>
      <c r="J40" s="9">
        <f t="shared" si="0"/>
        <v>0</v>
      </c>
    </row>
    <row r="41" spans="2:10" ht="15.75" thickBot="1">
      <c r="B41" s="11">
        <v>110</v>
      </c>
      <c r="C41" s="12" t="s">
        <v>66</v>
      </c>
      <c r="E41" s="23">
        <v>0</v>
      </c>
      <c r="F41" s="51">
        <v>0</v>
      </c>
      <c r="G41" s="51">
        <v>0</v>
      </c>
      <c r="H41" s="40">
        <v>0</v>
      </c>
      <c r="I41" s="40">
        <v>0</v>
      </c>
      <c r="J41" s="9">
        <f t="shared" si="0"/>
        <v>0</v>
      </c>
    </row>
    <row r="42" spans="2:10" ht="15.75" thickBot="1">
      <c r="B42" s="11">
        <v>1000</v>
      </c>
      <c r="C42" s="32" t="s">
        <v>59</v>
      </c>
      <c r="E42" s="23">
        <v>0</v>
      </c>
      <c r="F42" s="51">
        <v>0</v>
      </c>
      <c r="G42" s="51">
        <v>0</v>
      </c>
      <c r="H42" s="40">
        <v>0</v>
      </c>
      <c r="I42" s="40">
        <v>0</v>
      </c>
      <c r="J42" s="9">
        <f t="shared" si="0"/>
        <v>0</v>
      </c>
    </row>
    <row r="43" spans="2:10" ht="15.75" thickBot="1">
      <c r="B43" s="11">
        <v>1002</v>
      </c>
      <c r="C43" s="12" t="s">
        <v>68</v>
      </c>
      <c r="E43" s="23">
        <v>0</v>
      </c>
      <c r="F43" s="51">
        <v>0</v>
      </c>
      <c r="G43" s="51">
        <v>0</v>
      </c>
      <c r="H43" s="40">
        <v>0</v>
      </c>
      <c r="I43" s="40">
        <v>0</v>
      </c>
      <c r="J43" s="9">
        <f t="shared" si="0"/>
        <v>0</v>
      </c>
    </row>
    <row r="44" spans="2:10" ht="15.75" thickBot="1">
      <c r="B44" s="11">
        <v>41</v>
      </c>
      <c r="C44" s="12" t="s">
        <v>67</v>
      </c>
      <c r="E44" s="23">
        <v>0</v>
      </c>
      <c r="F44" s="51">
        <v>0</v>
      </c>
      <c r="G44" s="51">
        <v>0</v>
      </c>
      <c r="H44" s="40">
        <v>0</v>
      </c>
      <c r="I44" s="40">
        <v>0</v>
      </c>
      <c r="J44" s="9">
        <f t="shared" si="0"/>
        <v>0</v>
      </c>
    </row>
    <row r="46" spans="2:10">
      <c r="E46" s="6"/>
      <c r="F46" s="6">
        <f>COUNTIF(F2:F44,"&gt;0")</f>
        <v>16</v>
      </c>
      <c r="G46" s="6">
        <f t="shared" ref="G46:I46" si="2">COUNTIF(G2:G44,"&gt;0")</f>
        <v>16</v>
      </c>
      <c r="H46" s="6">
        <f t="shared" si="2"/>
        <v>15</v>
      </c>
      <c r="I46" s="6">
        <f t="shared" si="2"/>
        <v>17</v>
      </c>
    </row>
  </sheetData>
  <sortState ref="B2:J44">
    <sortCondition descending="1" ref="J2:J44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5"/>
  <sheetViews>
    <sheetView workbookViewId="0">
      <selection activeCell="B2" sqref="B2:C28"/>
    </sheetView>
  </sheetViews>
  <sheetFormatPr defaultRowHeight="15"/>
  <cols>
    <col min="3" max="3" width="23.85546875" customWidth="1"/>
    <col min="4" max="4" width="8.42578125" customWidth="1"/>
    <col min="10" max="10" width="0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43227</v>
      </c>
      <c r="F1" s="3">
        <v>43234</v>
      </c>
      <c r="G1" s="20">
        <v>43241</v>
      </c>
      <c r="H1" s="21">
        <v>43248</v>
      </c>
      <c r="I1" s="5"/>
    </row>
    <row r="2" spans="1:10" ht="15.75" customHeight="1" thickBot="1">
      <c r="A2" s="69" t="s">
        <v>27</v>
      </c>
      <c r="B2" s="18">
        <v>117</v>
      </c>
      <c r="C2" s="19" t="s">
        <v>51</v>
      </c>
      <c r="D2" s="6"/>
      <c r="E2" s="23">
        <v>0</v>
      </c>
      <c r="F2" s="7">
        <v>40</v>
      </c>
      <c r="G2" s="52">
        <v>45</v>
      </c>
      <c r="H2" s="22">
        <v>0</v>
      </c>
      <c r="I2" s="9">
        <f t="shared" ref="I2:I28" si="0">SUM(LARGE(E2:H2,1)+LARGE(E2:H2,2)+LARGE(E2:H2,3))</f>
        <v>85</v>
      </c>
      <c r="J2">
        <f t="shared" ref="J2:J30" si="1">SUM(E2:H2)/225</f>
        <v>0.37777777777777777</v>
      </c>
    </row>
    <row r="3" spans="1:10" ht="15.75" thickBot="1">
      <c r="A3" s="69"/>
      <c r="B3" s="11">
        <v>34</v>
      </c>
      <c r="C3" s="32" t="s">
        <v>32</v>
      </c>
      <c r="D3" s="6"/>
      <c r="E3" s="23">
        <v>0</v>
      </c>
      <c r="F3" s="7">
        <v>39</v>
      </c>
      <c r="G3" s="10">
        <v>42</v>
      </c>
      <c r="H3" s="22">
        <v>0</v>
      </c>
      <c r="I3" s="9">
        <f t="shared" si="0"/>
        <v>81</v>
      </c>
      <c r="J3">
        <f t="shared" si="1"/>
        <v>0.36</v>
      </c>
    </row>
    <row r="4" spans="1:10" ht="15.75" thickBot="1">
      <c r="A4" s="69"/>
      <c r="B4" s="11">
        <v>817</v>
      </c>
      <c r="C4" s="12" t="s">
        <v>52</v>
      </c>
      <c r="D4" s="6"/>
      <c r="E4" s="23">
        <v>0</v>
      </c>
      <c r="F4" s="8">
        <v>43</v>
      </c>
      <c r="G4" s="10">
        <v>30</v>
      </c>
      <c r="H4" s="22">
        <v>0</v>
      </c>
      <c r="I4" s="9">
        <f t="shared" si="0"/>
        <v>73</v>
      </c>
      <c r="J4">
        <f t="shared" si="1"/>
        <v>0.32444444444444442</v>
      </c>
    </row>
    <row r="5" spans="1:10" ht="15.75" thickBot="1">
      <c r="A5" s="69"/>
      <c r="B5" s="11">
        <v>107</v>
      </c>
      <c r="C5" s="12" t="s">
        <v>49</v>
      </c>
      <c r="D5" s="6"/>
      <c r="E5" s="23">
        <v>0</v>
      </c>
      <c r="F5" s="7">
        <v>32</v>
      </c>
      <c r="G5" s="10">
        <v>36</v>
      </c>
      <c r="H5" s="22">
        <v>0</v>
      </c>
      <c r="I5" s="9">
        <f t="shared" si="0"/>
        <v>68</v>
      </c>
      <c r="J5">
        <f t="shared" si="1"/>
        <v>0.30222222222222223</v>
      </c>
    </row>
    <row r="6" spans="1:10" ht="15.75" thickBot="1">
      <c r="A6" s="69"/>
      <c r="B6" s="11">
        <v>13</v>
      </c>
      <c r="C6" s="12" t="s">
        <v>2</v>
      </c>
      <c r="D6" s="6"/>
      <c r="E6" s="23">
        <v>0</v>
      </c>
      <c r="F6" s="7">
        <v>27</v>
      </c>
      <c r="G6" s="10">
        <v>31</v>
      </c>
      <c r="H6" s="22">
        <v>0</v>
      </c>
      <c r="I6" s="9">
        <f t="shared" si="0"/>
        <v>58</v>
      </c>
      <c r="J6">
        <f t="shared" si="1"/>
        <v>0.25777777777777777</v>
      </c>
    </row>
    <row r="7" spans="1:10" ht="15.75" thickBot="1">
      <c r="A7" s="69"/>
      <c r="B7" s="27">
        <v>197</v>
      </c>
      <c r="C7" s="31" t="s">
        <v>41</v>
      </c>
      <c r="D7" s="6"/>
      <c r="E7" s="23">
        <v>0</v>
      </c>
      <c r="F7" s="7">
        <v>11</v>
      </c>
      <c r="G7" s="10">
        <v>36</v>
      </c>
      <c r="H7" s="22">
        <v>0</v>
      </c>
      <c r="I7" s="9">
        <f t="shared" si="0"/>
        <v>47</v>
      </c>
      <c r="J7">
        <f t="shared" si="1"/>
        <v>0.2088888888888889</v>
      </c>
    </row>
    <row r="8" spans="1:10" ht="15.75" thickBot="1">
      <c r="A8" s="69"/>
      <c r="B8" s="28">
        <v>192</v>
      </c>
      <c r="C8" s="33" t="s">
        <v>82</v>
      </c>
      <c r="D8" s="6"/>
      <c r="E8" s="23">
        <v>0</v>
      </c>
      <c r="F8" s="7">
        <v>34</v>
      </c>
      <c r="G8" s="10">
        <v>12</v>
      </c>
      <c r="H8" s="22">
        <v>0</v>
      </c>
      <c r="I8" s="9">
        <f t="shared" si="0"/>
        <v>46</v>
      </c>
      <c r="J8">
        <f t="shared" si="1"/>
        <v>0.20444444444444446</v>
      </c>
    </row>
    <row r="9" spans="1:10" ht="15.75" thickBot="1">
      <c r="A9" s="69"/>
      <c r="B9" s="28">
        <v>118</v>
      </c>
      <c r="C9" s="33" t="s">
        <v>39</v>
      </c>
      <c r="D9" s="6"/>
      <c r="E9" s="23">
        <v>0</v>
      </c>
      <c r="F9" s="7">
        <v>22</v>
      </c>
      <c r="G9" s="10">
        <v>16</v>
      </c>
      <c r="H9" s="22">
        <v>0</v>
      </c>
      <c r="I9" s="9">
        <f t="shared" si="0"/>
        <v>38</v>
      </c>
      <c r="J9">
        <f t="shared" si="1"/>
        <v>0.16888888888888889</v>
      </c>
    </row>
    <row r="10" spans="1:10" ht="15.75" thickBot="1">
      <c r="A10" s="69"/>
      <c r="B10" s="28">
        <v>362</v>
      </c>
      <c r="C10" s="29" t="s">
        <v>33</v>
      </c>
      <c r="D10" s="6"/>
      <c r="E10" s="23">
        <v>0</v>
      </c>
      <c r="F10" s="7">
        <v>16</v>
      </c>
      <c r="G10" s="10">
        <v>20</v>
      </c>
      <c r="H10" s="22">
        <v>0</v>
      </c>
      <c r="I10" s="9">
        <f t="shared" si="0"/>
        <v>36</v>
      </c>
      <c r="J10">
        <f t="shared" si="1"/>
        <v>0.16</v>
      </c>
    </row>
    <row r="11" spans="1:10" ht="15.75" thickBot="1">
      <c r="A11" s="69"/>
      <c r="B11" s="28">
        <v>150</v>
      </c>
      <c r="C11" s="33" t="s">
        <v>53</v>
      </c>
      <c r="D11" s="6"/>
      <c r="E11" s="23">
        <v>0</v>
      </c>
      <c r="F11" s="7">
        <v>14</v>
      </c>
      <c r="G11" s="10">
        <v>21</v>
      </c>
      <c r="H11" s="22">
        <v>0</v>
      </c>
      <c r="I11" s="9">
        <f t="shared" si="0"/>
        <v>35</v>
      </c>
      <c r="J11">
        <f t="shared" si="1"/>
        <v>0.15555555555555556</v>
      </c>
    </row>
    <row r="12" spans="1:10" ht="15.75" thickBot="1">
      <c r="A12" s="69"/>
      <c r="B12" s="28">
        <v>811</v>
      </c>
      <c r="C12" s="33" t="s">
        <v>38</v>
      </c>
      <c r="D12" s="6"/>
      <c r="E12" s="23">
        <v>0</v>
      </c>
      <c r="F12" s="7">
        <v>28</v>
      </c>
      <c r="G12" s="10">
        <v>0</v>
      </c>
      <c r="H12" s="22">
        <v>0</v>
      </c>
      <c r="I12" s="9">
        <f t="shared" si="0"/>
        <v>28</v>
      </c>
      <c r="J12">
        <f t="shared" si="1"/>
        <v>0.12444444444444444</v>
      </c>
    </row>
    <row r="13" spans="1:10" ht="15.75" thickBot="1">
      <c r="A13" s="69"/>
      <c r="B13" s="28">
        <v>212</v>
      </c>
      <c r="C13" s="29" t="s">
        <v>58</v>
      </c>
      <c r="D13" s="6"/>
      <c r="E13" s="23">
        <v>0</v>
      </c>
      <c r="F13" s="7">
        <v>15</v>
      </c>
      <c r="G13" s="10">
        <v>12</v>
      </c>
      <c r="H13" s="22">
        <v>0</v>
      </c>
      <c r="I13" s="9">
        <f t="shared" si="0"/>
        <v>27</v>
      </c>
      <c r="J13">
        <f t="shared" si="1"/>
        <v>0.12</v>
      </c>
    </row>
    <row r="14" spans="1:10" ht="15.75" thickBot="1">
      <c r="A14" s="69"/>
      <c r="B14" s="28">
        <v>21</v>
      </c>
      <c r="C14" s="33" t="s">
        <v>48</v>
      </c>
      <c r="D14" s="6"/>
      <c r="E14" s="23">
        <v>0</v>
      </c>
      <c r="F14" s="7">
        <v>9</v>
      </c>
      <c r="G14" s="10">
        <v>16</v>
      </c>
      <c r="H14" s="22">
        <v>0</v>
      </c>
      <c r="I14" s="9">
        <f t="shared" si="0"/>
        <v>25</v>
      </c>
      <c r="J14">
        <f t="shared" si="1"/>
        <v>0.1111111111111111</v>
      </c>
    </row>
    <row r="15" spans="1:10" ht="15.75" thickBot="1">
      <c r="A15" s="69"/>
      <c r="B15" s="28">
        <v>100</v>
      </c>
      <c r="C15" s="33" t="s">
        <v>37</v>
      </c>
      <c r="D15" s="6"/>
      <c r="E15" s="23">
        <v>0</v>
      </c>
      <c r="F15" s="7">
        <v>0</v>
      </c>
      <c r="G15" s="10">
        <v>24</v>
      </c>
      <c r="H15" s="22">
        <v>0</v>
      </c>
      <c r="I15" s="9">
        <f t="shared" si="0"/>
        <v>24</v>
      </c>
      <c r="J15">
        <f t="shared" si="1"/>
        <v>0.10666666666666667</v>
      </c>
    </row>
    <row r="16" spans="1:10" ht="15.75" thickBot="1">
      <c r="A16" s="69"/>
      <c r="B16" s="28">
        <v>58</v>
      </c>
      <c r="C16" s="33" t="s">
        <v>77</v>
      </c>
      <c r="D16" s="6"/>
      <c r="E16" s="23">
        <v>0</v>
      </c>
      <c r="F16" s="7">
        <v>23</v>
      </c>
      <c r="G16" s="10">
        <v>0</v>
      </c>
      <c r="H16" s="22">
        <v>0</v>
      </c>
      <c r="I16" s="9">
        <f t="shared" si="0"/>
        <v>23</v>
      </c>
      <c r="J16">
        <f t="shared" si="1"/>
        <v>0.10222222222222223</v>
      </c>
    </row>
    <row r="17" spans="1:15" ht="15.75" thickBot="1">
      <c r="A17" s="69"/>
      <c r="B17" s="28">
        <v>226</v>
      </c>
      <c r="C17" s="35" t="s">
        <v>69</v>
      </c>
      <c r="D17" s="6"/>
      <c r="E17" s="23">
        <v>0</v>
      </c>
      <c r="F17" s="7">
        <v>6</v>
      </c>
      <c r="G17" s="10">
        <v>16</v>
      </c>
      <c r="H17" s="22">
        <v>0</v>
      </c>
      <c r="I17" s="9">
        <f t="shared" si="0"/>
        <v>22</v>
      </c>
      <c r="J17">
        <f t="shared" si="1"/>
        <v>9.7777777777777783E-2</v>
      </c>
    </row>
    <row r="18" spans="1:15" ht="15.75" thickBot="1">
      <c r="A18" s="69"/>
      <c r="B18" s="11">
        <v>276</v>
      </c>
      <c r="C18" s="41" t="s">
        <v>36</v>
      </c>
      <c r="D18" s="6"/>
      <c r="E18" s="23">
        <v>0</v>
      </c>
      <c r="F18" s="7">
        <v>11</v>
      </c>
      <c r="G18" s="10">
        <v>8</v>
      </c>
      <c r="H18" s="22">
        <v>0</v>
      </c>
      <c r="I18" s="9">
        <f t="shared" si="0"/>
        <v>19</v>
      </c>
      <c r="J18">
        <f t="shared" si="1"/>
        <v>8.4444444444444447E-2</v>
      </c>
      <c r="O18" t="s">
        <v>83</v>
      </c>
    </row>
    <row r="19" spans="1:15" ht="15.75" thickBot="1">
      <c r="A19" s="69"/>
      <c r="B19" s="11">
        <v>110</v>
      </c>
      <c r="C19" s="12" t="s">
        <v>66</v>
      </c>
      <c r="D19" s="6"/>
      <c r="E19" s="23">
        <v>0</v>
      </c>
      <c r="F19" s="7">
        <v>12</v>
      </c>
      <c r="G19" s="10">
        <v>0</v>
      </c>
      <c r="H19" s="22">
        <v>0</v>
      </c>
      <c r="I19" s="9">
        <f t="shared" si="0"/>
        <v>12</v>
      </c>
      <c r="J19">
        <f t="shared" si="1"/>
        <v>5.3333333333333337E-2</v>
      </c>
    </row>
    <row r="20" spans="1:15" ht="15.75" thickBot="1">
      <c r="A20" s="69"/>
      <c r="B20" s="11">
        <v>297</v>
      </c>
      <c r="C20" s="12" t="s">
        <v>63</v>
      </c>
      <c r="D20" s="6"/>
      <c r="E20" s="23">
        <v>0</v>
      </c>
      <c r="F20" s="7">
        <v>0</v>
      </c>
      <c r="G20" s="10">
        <v>11</v>
      </c>
      <c r="H20" s="22">
        <v>0</v>
      </c>
      <c r="I20" s="9">
        <f t="shared" si="0"/>
        <v>11</v>
      </c>
      <c r="J20">
        <f t="shared" si="1"/>
        <v>4.8888888888888891E-2</v>
      </c>
    </row>
    <row r="21" spans="1:15" ht="15.75" thickBot="1">
      <c r="A21" s="69"/>
      <c r="B21" s="11">
        <v>1003</v>
      </c>
      <c r="C21" s="12" t="s">
        <v>75</v>
      </c>
      <c r="D21" s="6"/>
      <c r="E21" s="23">
        <v>0</v>
      </c>
      <c r="F21" s="7">
        <v>5</v>
      </c>
      <c r="G21" s="10">
        <v>0</v>
      </c>
      <c r="H21" s="22">
        <v>0</v>
      </c>
      <c r="I21" s="9">
        <f t="shared" si="0"/>
        <v>5</v>
      </c>
      <c r="J21">
        <f t="shared" si="1"/>
        <v>2.2222222222222223E-2</v>
      </c>
    </row>
    <row r="22" spans="1:15" ht="15.75" thickBot="1">
      <c r="A22" s="69"/>
      <c r="B22" s="11">
        <v>139</v>
      </c>
      <c r="C22" s="37" t="s">
        <v>28</v>
      </c>
      <c r="D22" s="6"/>
      <c r="E22" s="23">
        <v>0</v>
      </c>
      <c r="F22" s="7">
        <v>0</v>
      </c>
      <c r="G22" s="10">
        <v>0</v>
      </c>
      <c r="H22" s="22">
        <v>0</v>
      </c>
      <c r="I22" s="9">
        <f t="shared" si="0"/>
        <v>0</v>
      </c>
      <c r="J22">
        <f t="shared" si="1"/>
        <v>0</v>
      </c>
    </row>
    <row r="23" spans="1:15" ht="15.75" thickBot="1">
      <c r="A23" s="69"/>
      <c r="B23" s="11">
        <v>559</v>
      </c>
      <c r="C23" s="12" t="s">
        <v>76</v>
      </c>
      <c r="D23" s="6"/>
      <c r="E23" s="23">
        <v>0</v>
      </c>
      <c r="F23" s="7">
        <v>0</v>
      </c>
      <c r="G23" s="10">
        <v>0</v>
      </c>
      <c r="H23" s="22">
        <v>0</v>
      </c>
      <c r="I23" s="9">
        <f t="shared" si="0"/>
        <v>0</v>
      </c>
      <c r="J23">
        <f t="shared" si="1"/>
        <v>0</v>
      </c>
    </row>
    <row r="24" spans="1:15" ht="15.75" thickBot="1">
      <c r="A24" s="69"/>
      <c r="B24" s="11">
        <v>67</v>
      </c>
      <c r="C24" s="32" t="s">
        <v>79</v>
      </c>
      <c r="D24" s="6"/>
      <c r="E24" s="23">
        <v>0</v>
      </c>
      <c r="F24" s="7">
        <v>0</v>
      </c>
      <c r="G24" s="10">
        <v>0</v>
      </c>
      <c r="H24" s="22">
        <v>0</v>
      </c>
      <c r="I24" s="9">
        <f t="shared" si="0"/>
        <v>0</v>
      </c>
      <c r="J24">
        <f t="shared" si="1"/>
        <v>0</v>
      </c>
    </row>
    <row r="25" spans="1:15" ht="15.75" thickBot="1">
      <c r="A25" s="69"/>
      <c r="B25" s="11">
        <v>165</v>
      </c>
      <c r="C25" s="32" t="s">
        <v>57</v>
      </c>
      <c r="D25" s="6"/>
      <c r="E25" s="23">
        <v>0</v>
      </c>
      <c r="F25" s="7">
        <v>0</v>
      </c>
      <c r="G25" s="10">
        <v>0</v>
      </c>
      <c r="H25" s="22">
        <v>0</v>
      </c>
      <c r="I25" s="9">
        <f t="shared" si="0"/>
        <v>0</v>
      </c>
      <c r="J25">
        <f t="shared" si="1"/>
        <v>0</v>
      </c>
    </row>
    <row r="26" spans="1:15" ht="15.75" thickBot="1">
      <c r="A26" s="69"/>
      <c r="B26" s="11">
        <v>101</v>
      </c>
      <c r="C26" s="32" t="s">
        <v>80</v>
      </c>
      <c r="D26" s="6"/>
      <c r="E26" s="23">
        <v>0</v>
      </c>
      <c r="F26" s="7">
        <v>0</v>
      </c>
      <c r="G26" s="10">
        <v>0</v>
      </c>
      <c r="H26" s="22">
        <v>0</v>
      </c>
      <c r="I26" s="9">
        <f t="shared" si="0"/>
        <v>0</v>
      </c>
      <c r="J26">
        <f t="shared" si="1"/>
        <v>0</v>
      </c>
    </row>
    <row r="27" spans="1:15" ht="15.75" thickBot="1">
      <c r="A27" s="69"/>
      <c r="B27" s="11">
        <v>73</v>
      </c>
      <c r="C27" s="32" t="s">
        <v>34</v>
      </c>
      <c r="D27" s="6"/>
      <c r="E27" s="23">
        <v>0</v>
      </c>
      <c r="F27" s="7">
        <v>0</v>
      </c>
      <c r="G27" s="10">
        <v>0</v>
      </c>
      <c r="H27" s="22">
        <v>0</v>
      </c>
      <c r="I27" s="9">
        <f t="shared" si="0"/>
        <v>0</v>
      </c>
      <c r="J27">
        <f t="shared" si="1"/>
        <v>0</v>
      </c>
    </row>
    <row r="28" spans="1:15" ht="15.75" thickBot="1">
      <c r="A28" s="69"/>
      <c r="B28" s="11">
        <v>85</v>
      </c>
      <c r="C28" s="12" t="s">
        <v>42</v>
      </c>
      <c r="D28" s="6"/>
      <c r="E28" s="23">
        <v>0</v>
      </c>
      <c r="F28" s="7">
        <v>0</v>
      </c>
      <c r="G28" s="10">
        <v>0</v>
      </c>
      <c r="H28" s="22">
        <v>0</v>
      </c>
      <c r="I28" s="9">
        <f t="shared" si="0"/>
        <v>0</v>
      </c>
      <c r="J28">
        <f t="shared" si="1"/>
        <v>0</v>
      </c>
    </row>
    <row r="29" spans="1:15" ht="15.75" thickBot="1">
      <c r="A29" s="69"/>
      <c r="B29" s="11"/>
      <c r="C29" s="41"/>
      <c r="D29" s="6"/>
      <c r="E29" s="23">
        <v>0</v>
      </c>
      <c r="F29" s="7">
        <v>0</v>
      </c>
      <c r="G29" s="10">
        <v>0</v>
      </c>
      <c r="H29" s="22">
        <v>0</v>
      </c>
      <c r="I29" s="9">
        <f t="shared" ref="I29:I30" si="2">SUM(LARGE(E29:H29,1)+LARGE(E29:H29,2)+LARGE(E29:H29,3))</f>
        <v>0</v>
      </c>
      <c r="J29">
        <f t="shared" si="1"/>
        <v>0</v>
      </c>
    </row>
    <row r="30" spans="1:15" ht="15.75" thickBot="1">
      <c r="B30" s="11"/>
      <c r="C30" s="12"/>
      <c r="D30" s="6"/>
      <c r="E30" s="23">
        <v>0</v>
      </c>
      <c r="F30" s="7">
        <v>0</v>
      </c>
      <c r="G30" s="10">
        <v>0</v>
      </c>
      <c r="H30" s="22">
        <v>0</v>
      </c>
      <c r="I30" s="9">
        <f t="shared" si="2"/>
        <v>0</v>
      </c>
      <c r="J30">
        <f t="shared" si="1"/>
        <v>0</v>
      </c>
    </row>
    <row r="35" spans="3:7">
      <c r="C35" s="6" t="s">
        <v>31</v>
      </c>
      <c r="D35" s="34"/>
      <c r="E35" s="6"/>
      <c r="F35" s="6">
        <f t="shared" ref="F35:G35" si="3">COUNTIF(F2:F33,"&gt;0")</f>
        <v>18</v>
      </c>
      <c r="G35" s="6">
        <f t="shared" si="3"/>
        <v>16</v>
      </c>
    </row>
  </sheetData>
  <sortState ref="B2:I28">
    <sortCondition descending="1" ref="I2:I28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I24" sqref="I24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43255</v>
      </c>
      <c r="F1" s="3">
        <v>43262</v>
      </c>
      <c r="G1" s="3">
        <v>43269</v>
      </c>
      <c r="H1" s="4">
        <v>43276</v>
      </c>
      <c r="I1" s="5"/>
    </row>
    <row r="2" spans="1:10" ht="15.75" customHeight="1" thickBot="1">
      <c r="A2" s="69" t="s">
        <v>27</v>
      </c>
      <c r="B2" s="18">
        <v>117</v>
      </c>
      <c r="C2" s="19" t="s">
        <v>51</v>
      </c>
      <c r="D2" s="16"/>
      <c r="E2" s="8">
        <v>44</v>
      </c>
      <c r="F2" s="7">
        <v>36</v>
      </c>
      <c r="G2" s="7">
        <v>23</v>
      </c>
      <c r="H2" s="52">
        <v>39</v>
      </c>
      <c r="I2" s="9">
        <f t="shared" ref="I2:I32" si="0">SUM(LARGE(E2:H2,1)+LARGE(E2:H2,2)+LARGE(E2:H2,3))</f>
        <v>119</v>
      </c>
      <c r="J2">
        <f t="shared" ref="J2:J32" si="1">SUM(E2:H2)/180</f>
        <v>0.78888888888888886</v>
      </c>
    </row>
    <row r="3" spans="1:10" ht="15.75" thickBot="1">
      <c r="A3" s="69"/>
      <c r="B3" s="11">
        <v>817</v>
      </c>
      <c r="C3" s="12" t="s">
        <v>52</v>
      </c>
      <c r="D3" s="6"/>
      <c r="E3" s="7">
        <v>39</v>
      </c>
      <c r="F3" s="7">
        <v>41</v>
      </c>
      <c r="G3" s="7">
        <v>0</v>
      </c>
      <c r="H3" s="10">
        <v>39</v>
      </c>
      <c r="I3" s="9">
        <f t="shared" si="0"/>
        <v>119</v>
      </c>
      <c r="J3">
        <f t="shared" si="1"/>
        <v>0.66111111111111109</v>
      </c>
    </row>
    <row r="4" spans="1:10" ht="15.75" thickBot="1">
      <c r="A4" s="69"/>
      <c r="B4" s="11">
        <v>13</v>
      </c>
      <c r="C4" s="12" t="s">
        <v>2</v>
      </c>
      <c r="D4" s="6"/>
      <c r="E4" s="7">
        <v>31</v>
      </c>
      <c r="F4" s="7">
        <v>24</v>
      </c>
      <c r="G4" s="7">
        <v>32</v>
      </c>
      <c r="H4" s="10">
        <v>41</v>
      </c>
      <c r="I4" s="9">
        <f t="shared" si="0"/>
        <v>104</v>
      </c>
      <c r="J4">
        <f t="shared" si="1"/>
        <v>0.71111111111111114</v>
      </c>
    </row>
    <row r="5" spans="1:10" ht="15.75" thickBot="1">
      <c r="A5" s="69"/>
      <c r="B5" s="11">
        <v>197</v>
      </c>
      <c r="C5" s="12" t="s">
        <v>41</v>
      </c>
      <c r="D5" s="6"/>
      <c r="E5" s="7">
        <v>21</v>
      </c>
      <c r="F5" s="7">
        <v>33</v>
      </c>
      <c r="G5" s="7">
        <v>33</v>
      </c>
      <c r="H5" s="10">
        <v>30</v>
      </c>
      <c r="I5" s="9">
        <f t="shared" si="0"/>
        <v>96</v>
      </c>
      <c r="J5">
        <f t="shared" si="1"/>
        <v>0.65</v>
      </c>
    </row>
    <row r="6" spans="1:10" ht="15.75" thickBot="1">
      <c r="A6" s="69"/>
      <c r="B6" s="11">
        <v>107</v>
      </c>
      <c r="C6" s="12" t="s">
        <v>49</v>
      </c>
      <c r="D6" s="6"/>
      <c r="E6" s="7">
        <v>32</v>
      </c>
      <c r="F6" s="7">
        <v>28</v>
      </c>
      <c r="G6" s="7">
        <v>32</v>
      </c>
      <c r="H6" s="10">
        <v>31</v>
      </c>
      <c r="I6" s="9">
        <f t="shared" si="0"/>
        <v>95</v>
      </c>
      <c r="J6">
        <f t="shared" si="1"/>
        <v>0.68333333333333335</v>
      </c>
    </row>
    <row r="7" spans="1:10" ht="15.75" thickBot="1">
      <c r="A7" s="69"/>
      <c r="B7" s="27">
        <v>34</v>
      </c>
      <c r="C7" s="44" t="s">
        <v>32</v>
      </c>
      <c r="D7" s="6"/>
      <c r="E7" s="7">
        <v>41</v>
      </c>
      <c r="F7" s="7">
        <v>0</v>
      </c>
      <c r="G7" s="7">
        <v>42</v>
      </c>
      <c r="H7" s="10">
        <v>0</v>
      </c>
      <c r="I7" s="9">
        <f t="shared" si="0"/>
        <v>83</v>
      </c>
      <c r="J7">
        <f t="shared" si="1"/>
        <v>0.46111111111111114</v>
      </c>
    </row>
    <row r="8" spans="1:10" ht="15.75" thickBot="1">
      <c r="A8" s="69"/>
      <c r="B8" s="28">
        <v>212</v>
      </c>
      <c r="C8" s="29" t="s">
        <v>58</v>
      </c>
      <c r="D8" s="6"/>
      <c r="E8" s="7">
        <v>12</v>
      </c>
      <c r="F8" s="7">
        <v>26</v>
      </c>
      <c r="G8" s="7">
        <v>9</v>
      </c>
      <c r="H8" s="10">
        <v>28</v>
      </c>
      <c r="I8" s="9">
        <f t="shared" si="0"/>
        <v>66</v>
      </c>
      <c r="J8">
        <f t="shared" si="1"/>
        <v>0.41666666666666669</v>
      </c>
    </row>
    <row r="9" spans="1:10" ht="15.75" thickBot="1">
      <c r="A9" s="69"/>
      <c r="B9" s="28">
        <v>150</v>
      </c>
      <c r="C9" s="33" t="s">
        <v>53</v>
      </c>
      <c r="D9" s="6"/>
      <c r="E9" s="7">
        <v>22</v>
      </c>
      <c r="F9" s="7">
        <v>18</v>
      </c>
      <c r="G9" s="7">
        <v>21</v>
      </c>
      <c r="H9" s="10">
        <v>14</v>
      </c>
      <c r="I9" s="9">
        <f t="shared" si="0"/>
        <v>61</v>
      </c>
      <c r="J9">
        <f t="shared" si="1"/>
        <v>0.41666666666666669</v>
      </c>
    </row>
    <row r="10" spans="1:10" ht="15.75" thickBot="1">
      <c r="A10" s="69"/>
      <c r="B10" s="28">
        <v>100</v>
      </c>
      <c r="C10" s="33" t="s">
        <v>37</v>
      </c>
      <c r="D10" s="6"/>
      <c r="E10" s="7">
        <v>25</v>
      </c>
      <c r="F10" s="7">
        <v>0</v>
      </c>
      <c r="G10" s="7">
        <v>35</v>
      </c>
      <c r="H10" s="10">
        <v>0</v>
      </c>
      <c r="I10" s="9">
        <f t="shared" si="0"/>
        <v>60</v>
      </c>
      <c r="J10">
        <f t="shared" si="1"/>
        <v>0.33333333333333331</v>
      </c>
    </row>
    <row r="11" spans="1:10" ht="15.75" thickBot="1">
      <c r="A11" s="69"/>
      <c r="B11" s="28">
        <v>58</v>
      </c>
      <c r="C11" s="33" t="s">
        <v>77</v>
      </c>
      <c r="D11" s="6"/>
      <c r="E11" s="7">
        <v>14</v>
      </c>
      <c r="F11" s="7">
        <v>33</v>
      </c>
      <c r="G11" s="7">
        <v>11</v>
      </c>
      <c r="H11" s="10">
        <v>0</v>
      </c>
      <c r="I11" s="9">
        <f t="shared" si="0"/>
        <v>58</v>
      </c>
      <c r="J11">
        <f t="shared" si="1"/>
        <v>0.32222222222222224</v>
      </c>
    </row>
    <row r="12" spans="1:10" ht="15.75" thickBot="1">
      <c r="A12" s="69"/>
      <c r="B12" s="28">
        <v>118</v>
      </c>
      <c r="C12" s="33" t="s">
        <v>39</v>
      </c>
      <c r="D12" s="6"/>
      <c r="E12" s="7">
        <v>18</v>
      </c>
      <c r="F12" s="7">
        <v>17</v>
      </c>
      <c r="G12" s="7">
        <v>17</v>
      </c>
      <c r="H12" s="10">
        <v>19</v>
      </c>
      <c r="I12" s="9">
        <f t="shared" si="0"/>
        <v>54</v>
      </c>
      <c r="J12">
        <f t="shared" si="1"/>
        <v>0.39444444444444443</v>
      </c>
    </row>
    <row r="13" spans="1:10" ht="15.75" thickBot="1">
      <c r="A13" s="69"/>
      <c r="B13" s="28">
        <v>276</v>
      </c>
      <c r="C13" s="35" t="s">
        <v>36</v>
      </c>
      <c r="D13" s="6"/>
      <c r="E13" s="7">
        <v>11</v>
      </c>
      <c r="F13" s="7">
        <v>19</v>
      </c>
      <c r="G13" s="7">
        <v>13</v>
      </c>
      <c r="H13" s="10">
        <v>22</v>
      </c>
      <c r="I13" s="9">
        <f t="shared" si="0"/>
        <v>54</v>
      </c>
      <c r="J13">
        <f t="shared" si="1"/>
        <v>0.3611111111111111</v>
      </c>
    </row>
    <row r="14" spans="1:10" ht="15.75" thickBot="1">
      <c r="A14" s="69"/>
      <c r="B14" s="28">
        <v>413</v>
      </c>
      <c r="C14" s="33" t="s">
        <v>84</v>
      </c>
      <c r="D14" s="6"/>
      <c r="E14" s="7">
        <v>0</v>
      </c>
      <c r="F14" s="8">
        <v>45</v>
      </c>
      <c r="G14" s="7">
        <v>0</v>
      </c>
      <c r="H14" s="10">
        <v>0</v>
      </c>
      <c r="I14" s="9">
        <f t="shared" si="0"/>
        <v>45</v>
      </c>
      <c r="J14">
        <f t="shared" si="1"/>
        <v>0.25</v>
      </c>
    </row>
    <row r="15" spans="1:10" ht="15.75" thickBot="1">
      <c r="A15" s="69"/>
      <c r="B15" s="28">
        <v>139</v>
      </c>
      <c r="C15" s="33" t="s">
        <v>28</v>
      </c>
      <c r="D15" s="6"/>
      <c r="E15" s="7">
        <v>0</v>
      </c>
      <c r="F15" s="7">
        <v>0</v>
      </c>
      <c r="G15" s="8">
        <v>44</v>
      </c>
      <c r="H15" s="10">
        <v>0</v>
      </c>
      <c r="I15" s="9">
        <f t="shared" si="0"/>
        <v>44</v>
      </c>
      <c r="J15">
        <f t="shared" si="1"/>
        <v>0.24444444444444444</v>
      </c>
    </row>
    <row r="16" spans="1:10" ht="15.75" thickBot="1">
      <c r="A16" s="69"/>
      <c r="B16" s="28">
        <v>154</v>
      </c>
      <c r="C16" s="35" t="s">
        <v>85</v>
      </c>
      <c r="D16" s="6"/>
      <c r="E16" s="7">
        <v>0</v>
      </c>
      <c r="F16" s="7">
        <v>14</v>
      </c>
      <c r="G16" s="7">
        <v>10</v>
      </c>
      <c r="H16" s="10">
        <v>20</v>
      </c>
      <c r="I16" s="9">
        <f t="shared" si="0"/>
        <v>44</v>
      </c>
      <c r="J16">
        <f t="shared" si="1"/>
        <v>0.24444444444444444</v>
      </c>
    </row>
    <row r="17" spans="1:10" ht="15.75" thickBot="1">
      <c r="A17" s="69"/>
      <c r="B17" s="28">
        <v>951</v>
      </c>
      <c r="C17" s="33" t="s">
        <v>55</v>
      </c>
      <c r="D17" s="6"/>
      <c r="E17" s="7">
        <v>16</v>
      </c>
      <c r="F17" s="7">
        <v>14</v>
      </c>
      <c r="G17" s="7">
        <v>9</v>
      </c>
      <c r="H17" s="10">
        <v>0</v>
      </c>
      <c r="I17" s="9">
        <f t="shared" si="0"/>
        <v>39</v>
      </c>
      <c r="J17">
        <f t="shared" si="1"/>
        <v>0.21666666666666667</v>
      </c>
    </row>
    <row r="18" spans="1:10" ht="15.75" thickBot="1">
      <c r="A18" s="69"/>
      <c r="B18" s="11">
        <v>21</v>
      </c>
      <c r="C18" s="12" t="s">
        <v>48</v>
      </c>
      <c r="D18" s="6"/>
      <c r="E18" s="7">
        <v>27</v>
      </c>
      <c r="F18" s="7">
        <v>11</v>
      </c>
      <c r="G18" s="7">
        <v>0</v>
      </c>
      <c r="H18" s="10">
        <v>0</v>
      </c>
      <c r="I18" s="9">
        <f t="shared" si="0"/>
        <v>38</v>
      </c>
      <c r="J18">
        <f t="shared" si="1"/>
        <v>0.21111111111111111</v>
      </c>
    </row>
    <row r="19" spans="1:10" ht="15.75" thickBot="1">
      <c r="A19" s="69"/>
      <c r="B19" s="11">
        <v>226</v>
      </c>
      <c r="C19" s="41" t="s">
        <v>69</v>
      </c>
      <c r="D19" s="6"/>
      <c r="E19" s="7">
        <v>10</v>
      </c>
      <c r="F19" s="7">
        <v>10</v>
      </c>
      <c r="G19" s="7">
        <v>7</v>
      </c>
      <c r="H19" s="10">
        <v>12</v>
      </c>
      <c r="I19" s="9">
        <f t="shared" si="0"/>
        <v>32</v>
      </c>
      <c r="J19">
        <f t="shared" si="1"/>
        <v>0.21666666666666667</v>
      </c>
    </row>
    <row r="20" spans="1:10" ht="15.75" thickBot="1">
      <c r="A20" s="69"/>
      <c r="B20" s="11">
        <v>297</v>
      </c>
      <c r="C20" s="12" t="s">
        <v>63</v>
      </c>
      <c r="D20" s="6"/>
      <c r="E20" s="7">
        <v>11</v>
      </c>
      <c r="F20" s="7">
        <v>7</v>
      </c>
      <c r="G20" s="7">
        <v>5</v>
      </c>
      <c r="H20" s="10">
        <v>10</v>
      </c>
      <c r="I20" s="9">
        <f t="shared" si="0"/>
        <v>28</v>
      </c>
      <c r="J20">
        <f t="shared" si="1"/>
        <v>0.18333333333333332</v>
      </c>
    </row>
    <row r="21" spans="1:10" ht="15.75" thickBot="1">
      <c r="A21" s="69"/>
      <c r="B21" s="11">
        <v>811</v>
      </c>
      <c r="C21" s="12" t="s">
        <v>38</v>
      </c>
      <c r="D21" s="6"/>
      <c r="E21" s="7">
        <v>0</v>
      </c>
      <c r="F21" s="7">
        <v>0</v>
      </c>
      <c r="G21" s="7">
        <v>23</v>
      </c>
      <c r="H21" s="10">
        <v>0</v>
      </c>
      <c r="I21" s="9">
        <f t="shared" si="0"/>
        <v>23</v>
      </c>
      <c r="J21">
        <f t="shared" si="1"/>
        <v>0.12777777777777777</v>
      </c>
    </row>
    <row r="22" spans="1:10" ht="15.75" thickBot="1">
      <c r="A22" s="69"/>
      <c r="B22" s="11">
        <v>362</v>
      </c>
      <c r="C22" s="38" t="s">
        <v>33</v>
      </c>
      <c r="D22" s="6"/>
      <c r="E22" s="7">
        <v>0</v>
      </c>
      <c r="F22" s="7">
        <v>0</v>
      </c>
      <c r="G22" s="7">
        <v>21</v>
      </c>
      <c r="H22" s="10">
        <v>0</v>
      </c>
      <c r="I22" s="9">
        <f t="shared" si="0"/>
        <v>21</v>
      </c>
      <c r="J22">
        <f t="shared" si="1"/>
        <v>0.11666666666666667</v>
      </c>
    </row>
    <row r="23" spans="1:10" ht="15.75" thickBot="1">
      <c r="A23" s="69"/>
      <c r="B23" s="11">
        <v>559</v>
      </c>
      <c r="C23" s="12" t="s">
        <v>76</v>
      </c>
      <c r="D23" s="6"/>
      <c r="E23" s="7">
        <v>7</v>
      </c>
      <c r="F23" s="7">
        <v>6</v>
      </c>
      <c r="G23" s="7">
        <v>5</v>
      </c>
      <c r="H23" s="10">
        <v>0</v>
      </c>
      <c r="I23" s="9">
        <f t="shared" si="0"/>
        <v>18</v>
      </c>
      <c r="J23">
        <f t="shared" si="1"/>
        <v>0.1</v>
      </c>
    </row>
    <row r="24" spans="1:10" ht="15.75" thickBot="1">
      <c r="A24" s="69"/>
      <c r="B24" s="11">
        <v>150</v>
      </c>
      <c r="C24" s="12" t="s">
        <v>47</v>
      </c>
      <c r="E24" s="7">
        <v>0</v>
      </c>
      <c r="F24" s="7">
        <v>0</v>
      </c>
      <c r="G24" s="7">
        <v>0</v>
      </c>
      <c r="H24" s="10">
        <v>17</v>
      </c>
      <c r="I24" s="9">
        <f t="shared" si="0"/>
        <v>17</v>
      </c>
      <c r="J24">
        <f t="shared" si="1"/>
        <v>9.4444444444444442E-2</v>
      </c>
    </row>
    <row r="25" spans="1:10" ht="15.75" thickBot="1">
      <c r="A25" s="69"/>
      <c r="B25" s="11">
        <v>192</v>
      </c>
      <c r="C25" s="12" t="s">
        <v>82</v>
      </c>
      <c r="E25" s="7">
        <v>0</v>
      </c>
      <c r="F25" s="7">
        <v>0</v>
      </c>
      <c r="G25" s="7">
        <v>0</v>
      </c>
      <c r="H25" s="10">
        <v>0</v>
      </c>
      <c r="I25" s="9">
        <f t="shared" si="0"/>
        <v>0</v>
      </c>
      <c r="J25">
        <f t="shared" si="1"/>
        <v>0</v>
      </c>
    </row>
    <row r="26" spans="1:10" ht="15.75" thickBot="1">
      <c r="A26" s="69"/>
      <c r="B26" s="11">
        <v>110</v>
      </c>
      <c r="C26" s="12" t="s">
        <v>66</v>
      </c>
      <c r="D26" s="6"/>
      <c r="E26" s="7">
        <v>0</v>
      </c>
      <c r="F26" s="7">
        <v>0</v>
      </c>
      <c r="G26" s="7">
        <v>0</v>
      </c>
      <c r="H26" s="10">
        <v>0</v>
      </c>
      <c r="I26" s="9">
        <f t="shared" si="0"/>
        <v>0</v>
      </c>
      <c r="J26">
        <f t="shared" si="1"/>
        <v>0</v>
      </c>
    </row>
    <row r="27" spans="1:10" ht="15.75" thickBot="1">
      <c r="A27" s="69"/>
      <c r="B27" s="11">
        <v>1003</v>
      </c>
      <c r="C27" s="12" t="s">
        <v>75</v>
      </c>
      <c r="D27" s="6"/>
      <c r="E27" s="7">
        <v>0</v>
      </c>
      <c r="F27" s="7">
        <v>0</v>
      </c>
      <c r="G27" s="7">
        <v>0</v>
      </c>
      <c r="H27" s="10">
        <v>0</v>
      </c>
      <c r="I27" s="9">
        <f t="shared" si="0"/>
        <v>0</v>
      </c>
      <c r="J27">
        <f t="shared" si="1"/>
        <v>0</v>
      </c>
    </row>
    <row r="28" spans="1:10" ht="15.75" thickBot="1">
      <c r="A28" s="69"/>
      <c r="B28" s="11">
        <v>67</v>
      </c>
      <c r="C28" s="32" t="s">
        <v>79</v>
      </c>
      <c r="D28" s="6"/>
      <c r="E28" s="7">
        <v>0</v>
      </c>
      <c r="F28" s="7">
        <v>0</v>
      </c>
      <c r="G28" s="7">
        <v>0</v>
      </c>
      <c r="H28" s="10">
        <v>0</v>
      </c>
      <c r="I28" s="9">
        <f t="shared" si="0"/>
        <v>0</v>
      </c>
      <c r="J28">
        <f t="shared" si="1"/>
        <v>0</v>
      </c>
    </row>
    <row r="29" spans="1:10" ht="15.75" thickBot="1">
      <c r="A29" s="69"/>
      <c r="B29" s="11">
        <v>165</v>
      </c>
      <c r="C29" s="32" t="s">
        <v>57</v>
      </c>
      <c r="D29" s="6"/>
      <c r="E29" s="7">
        <v>0</v>
      </c>
      <c r="F29" s="7">
        <v>0</v>
      </c>
      <c r="G29" s="7">
        <v>0</v>
      </c>
      <c r="H29" s="10">
        <v>0</v>
      </c>
      <c r="I29" s="9">
        <f t="shared" si="0"/>
        <v>0</v>
      </c>
      <c r="J29">
        <f t="shared" si="1"/>
        <v>0</v>
      </c>
    </row>
    <row r="30" spans="1:10" ht="15.75" thickBot="1">
      <c r="A30" s="46"/>
      <c r="B30" s="11">
        <v>101</v>
      </c>
      <c r="C30" s="32" t="s">
        <v>80</v>
      </c>
      <c r="D30" s="6"/>
      <c r="E30" s="7">
        <v>0</v>
      </c>
      <c r="F30" s="7">
        <v>0</v>
      </c>
      <c r="G30" s="7">
        <v>0</v>
      </c>
      <c r="H30" s="10">
        <v>0</v>
      </c>
      <c r="I30" s="9">
        <f t="shared" si="0"/>
        <v>0</v>
      </c>
      <c r="J30">
        <f t="shared" si="1"/>
        <v>0</v>
      </c>
    </row>
    <row r="31" spans="1:10" ht="15.75" thickBot="1">
      <c r="B31" s="11">
        <v>73</v>
      </c>
      <c r="C31" s="32" t="s">
        <v>34</v>
      </c>
      <c r="D31" s="6"/>
      <c r="E31" s="7">
        <v>0</v>
      </c>
      <c r="F31" s="7">
        <v>0</v>
      </c>
      <c r="G31" s="7">
        <v>0</v>
      </c>
      <c r="H31" s="10">
        <v>0</v>
      </c>
      <c r="I31" s="9">
        <f t="shared" si="0"/>
        <v>0</v>
      </c>
      <c r="J31">
        <f t="shared" si="1"/>
        <v>0</v>
      </c>
    </row>
    <row r="32" spans="1:10" ht="15.75" thickBot="1">
      <c r="B32" s="11">
        <v>85</v>
      </c>
      <c r="C32" s="12" t="s">
        <v>42</v>
      </c>
      <c r="D32" s="6"/>
      <c r="E32" s="7">
        <v>0</v>
      </c>
      <c r="F32" s="7">
        <v>0</v>
      </c>
      <c r="G32" s="7">
        <v>0</v>
      </c>
      <c r="H32" s="10">
        <v>0</v>
      </c>
      <c r="I32" s="9">
        <f t="shared" si="0"/>
        <v>0</v>
      </c>
      <c r="J32">
        <f t="shared" si="1"/>
        <v>0</v>
      </c>
    </row>
    <row r="36" spans="3:8">
      <c r="C36" s="6" t="s">
        <v>31</v>
      </c>
      <c r="D36" s="34"/>
      <c r="E36" s="6">
        <f>COUNTIF(E2:E34,"&gt;0")</f>
        <v>17</v>
      </c>
      <c r="F36" s="6">
        <f t="shared" ref="F36:H36" si="2">COUNTIF(F2:F34,"&gt;0")</f>
        <v>17</v>
      </c>
      <c r="G36" s="6">
        <f t="shared" si="2"/>
        <v>19</v>
      </c>
      <c r="H36" s="6">
        <f t="shared" si="2"/>
        <v>13</v>
      </c>
    </row>
  </sheetData>
  <sortState ref="B2:I32">
    <sortCondition descending="1" ref="I2:I32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Points</vt:lpstr>
      <vt:lpstr>White &amp; Yellows</vt:lpstr>
      <vt:lpstr>Drivers Grades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Inness</dc:creator>
  <cp:lastModifiedBy>Allan</cp:lastModifiedBy>
  <dcterms:created xsi:type="dcterms:W3CDTF">2016-01-04T08:47:56Z</dcterms:created>
  <dcterms:modified xsi:type="dcterms:W3CDTF">2018-12-11T09:40:09Z</dcterms:modified>
</cp:coreProperties>
</file>