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9440" windowHeight="8010"/>
  </bookViews>
  <sheets>
    <sheet name="Points" sheetId="1" r:id="rId1"/>
    <sheet name="Coffin Challenge" sheetId="16" r:id="rId2"/>
    <sheet name="Drivers Grades" sheetId="4" r:id="rId3"/>
    <sheet name="January" sheetId="2" r:id="rId4"/>
    <sheet name="February" sheetId="14" r:id="rId5"/>
    <sheet name="March" sheetId="13" r:id="rId6"/>
    <sheet name="April" sheetId="12" r:id="rId7"/>
    <sheet name="May" sheetId="11" r:id="rId8"/>
    <sheet name="June" sheetId="10" r:id="rId9"/>
    <sheet name="July" sheetId="9" r:id="rId10"/>
    <sheet name="August" sheetId="8" r:id="rId11"/>
    <sheet name="September" sheetId="7" r:id="rId12"/>
    <sheet name="October" sheetId="6" r:id="rId13"/>
    <sheet name="November" sheetId="5" r:id="rId14"/>
    <sheet name="December" sheetId="3" r:id="rId15"/>
  </sheets>
  <calcPr calcId="145621"/>
</workbook>
</file>

<file path=xl/calcChain.xml><?xml version="1.0" encoding="utf-8"?>
<calcChain xmlns="http://schemas.openxmlformats.org/spreadsheetml/2006/main">
  <c r="I22" i="5" l="1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" i="6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" i="8"/>
  <c r="I2" i="8"/>
  <c r="I21" i="10"/>
  <c r="J9" i="10"/>
  <c r="J12" i="10"/>
  <c r="J20" i="10"/>
  <c r="J19" i="10"/>
  <c r="J18" i="10"/>
  <c r="J17" i="10"/>
  <c r="J16" i="10"/>
  <c r="J8" i="10"/>
  <c r="J10" i="10"/>
  <c r="J15" i="10"/>
  <c r="J14" i="10"/>
  <c r="J11" i="10"/>
  <c r="J13" i="10"/>
  <c r="J7" i="10"/>
  <c r="J5" i="10"/>
  <c r="J3" i="10"/>
  <c r="J6" i="10"/>
  <c r="J2" i="10"/>
  <c r="J4" i="10"/>
  <c r="I16" i="11"/>
  <c r="I15" i="11"/>
  <c r="I14" i="11"/>
  <c r="I13" i="11"/>
  <c r="I12" i="11"/>
  <c r="I11" i="11"/>
  <c r="I10" i="11"/>
  <c r="I9" i="11"/>
  <c r="I6" i="11"/>
  <c r="I4" i="11"/>
  <c r="I7" i="11"/>
  <c r="I3" i="11"/>
  <c r="I2" i="11"/>
  <c r="I5" i="11"/>
  <c r="I2" i="12"/>
  <c r="I12" i="12"/>
  <c r="I21" i="12"/>
  <c r="I20" i="12"/>
  <c r="I13" i="12"/>
  <c r="I19" i="12"/>
  <c r="I18" i="12"/>
  <c r="I10" i="12"/>
  <c r="I9" i="12"/>
  <c r="I17" i="12"/>
  <c r="I16" i="12"/>
  <c r="I15" i="12"/>
  <c r="I6" i="12"/>
  <c r="I14" i="12"/>
  <c r="I11" i="12"/>
  <c r="I8" i="12"/>
  <c r="I5" i="12"/>
  <c r="I3" i="12"/>
  <c r="I7" i="12"/>
  <c r="I4" i="12"/>
  <c r="E25" i="12"/>
  <c r="F25" i="12"/>
  <c r="G25" i="12"/>
  <c r="H25" i="12"/>
  <c r="I30" i="13"/>
  <c r="H30" i="13"/>
  <c r="G30" i="13"/>
  <c r="F30" i="13"/>
  <c r="E30" i="13"/>
  <c r="J28" i="13"/>
  <c r="J27" i="13"/>
  <c r="J26" i="13"/>
  <c r="J25" i="13"/>
  <c r="J24" i="13"/>
  <c r="J23" i="13"/>
  <c r="J22" i="13"/>
  <c r="J21" i="13"/>
  <c r="J20" i="13"/>
  <c r="J12" i="13"/>
  <c r="J19" i="13"/>
  <c r="J18" i="13"/>
  <c r="J17" i="13"/>
  <c r="J16" i="13"/>
  <c r="J15" i="13"/>
  <c r="J10" i="13"/>
  <c r="J9" i="13"/>
  <c r="J14" i="13"/>
  <c r="J11" i="13"/>
  <c r="J13" i="13"/>
  <c r="J3" i="13"/>
  <c r="J5" i="13"/>
  <c r="J7" i="13"/>
  <c r="J6" i="13"/>
  <c r="J4" i="13"/>
  <c r="J8" i="13"/>
  <c r="J2" i="13"/>
  <c r="I11" i="14"/>
  <c r="I28" i="14"/>
  <c r="I4" i="14"/>
  <c r="I13" i="14"/>
  <c r="I27" i="14"/>
  <c r="I14" i="14"/>
  <c r="I26" i="14"/>
  <c r="I25" i="14"/>
  <c r="I24" i="14"/>
  <c r="I12" i="14"/>
  <c r="I23" i="14"/>
  <c r="I22" i="14"/>
  <c r="I15" i="14"/>
  <c r="I21" i="14"/>
  <c r="I20" i="14"/>
  <c r="I6" i="14"/>
  <c r="I19" i="14"/>
  <c r="I10" i="14"/>
  <c r="I8" i="14"/>
  <c r="I18" i="14"/>
  <c r="I9" i="14"/>
  <c r="I16" i="14"/>
  <c r="I17" i="14"/>
  <c r="I7" i="14"/>
  <c r="I5" i="14"/>
  <c r="I2" i="14"/>
  <c r="I3" i="14"/>
  <c r="I11" i="2"/>
  <c r="I10" i="2"/>
  <c r="I9" i="2"/>
  <c r="I32" i="2"/>
  <c r="I31" i="2"/>
  <c r="I8" i="2"/>
  <c r="I30" i="2"/>
  <c r="I7" i="2"/>
  <c r="I29" i="2"/>
  <c r="I28" i="2"/>
  <c r="I27" i="2"/>
  <c r="I26" i="2"/>
  <c r="I25" i="2"/>
  <c r="I24" i="2"/>
  <c r="I23" i="2"/>
  <c r="I22" i="2"/>
  <c r="I21" i="2"/>
  <c r="I20" i="2"/>
  <c r="I19" i="2"/>
  <c r="I6" i="2"/>
  <c r="I18" i="2"/>
  <c r="I5" i="2"/>
  <c r="I17" i="2"/>
  <c r="I16" i="2"/>
  <c r="I15" i="2"/>
  <c r="I12" i="2"/>
  <c r="I14" i="2"/>
  <c r="I13" i="2"/>
  <c r="I4" i="2"/>
  <c r="I3" i="2"/>
  <c r="I2" i="2"/>
  <c r="P34" i="16"/>
  <c r="P33" i="16"/>
  <c r="P32" i="16"/>
  <c r="P31" i="16"/>
  <c r="P30" i="16"/>
  <c r="P16" i="16"/>
  <c r="P12" i="16"/>
  <c r="P13" i="16"/>
  <c r="P29" i="16"/>
  <c r="P28" i="16"/>
  <c r="P27" i="16"/>
  <c r="P15" i="16"/>
  <c r="P26" i="16"/>
  <c r="P25" i="16"/>
  <c r="P24" i="16"/>
  <c r="P23" i="16"/>
  <c r="P22" i="16"/>
  <c r="P10" i="16"/>
  <c r="P6" i="16"/>
  <c r="P21" i="16"/>
  <c r="P14" i="16"/>
  <c r="P8" i="16"/>
  <c r="P20" i="16"/>
  <c r="P19" i="16"/>
  <c r="P18" i="16"/>
  <c r="P17" i="16"/>
  <c r="P4" i="16"/>
  <c r="P5" i="16"/>
  <c r="P11" i="16"/>
  <c r="P2" i="16"/>
  <c r="P7" i="16"/>
  <c r="P3" i="16"/>
  <c r="R37" i="1"/>
  <c r="R24" i="1"/>
  <c r="R22" i="1"/>
  <c r="R36" i="1"/>
  <c r="R35" i="1"/>
  <c r="R34" i="1"/>
  <c r="R33" i="1"/>
  <c r="R10" i="1"/>
  <c r="R17" i="1"/>
  <c r="R32" i="1"/>
  <c r="R20" i="1"/>
  <c r="R31" i="1"/>
  <c r="R30" i="1"/>
  <c r="R29" i="1"/>
  <c r="R18" i="1"/>
  <c r="R28" i="1"/>
  <c r="R16" i="1"/>
  <c r="R9" i="1"/>
  <c r="R11" i="1"/>
  <c r="R27" i="1"/>
  <c r="R19" i="1"/>
  <c r="R26" i="1"/>
  <c r="R15" i="1"/>
  <c r="R25" i="1"/>
  <c r="R13" i="1"/>
  <c r="R3" i="1"/>
  <c r="R23" i="1"/>
  <c r="R8" i="1"/>
  <c r="R14" i="1"/>
  <c r="R21" i="1"/>
  <c r="R12" i="1"/>
  <c r="R6" i="1"/>
  <c r="R5" i="1"/>
  <c r="R7" i="1"/>
  <c r="R2" i="1"/>
  <c r="R4" i="1"/>
  <c r="I25" i="5" l="1"/>
  <c r="I24" i="5"/>
  <c r="I23" i="5"/>
  <c r="I26" i="5"/>
  <c r="I26" i="6"/>
  <c r="I25" i="6"/>
  <c r="I24" i="6"/>
  <c r="I23" i="6"/>
  <c r="I25" i="7"/>
  <c r="J23" i="7"/>
  <c r="I22" i="8"/>
  <c r="I13" i="9"/>
  <c r="I16" i="9"/>
  <c r="I9" i="9"/>
  <c r="I17" i="9"/>
  <c r="I22" i="9"/>
  <c r="I10" i="9"/>
  <c r="I21" i="9"/>
  <c r="I7" i="9"/>
  <c r="I20" i="9"/>
  <c r="I19" i="9"/>
  <c r="I14" i="9"/>
  <c r="I18" i="9"/>
  <c r="I15" i="9"/>
  <c r="I11" i="9"/>
  <c r="I5" i="9"/>
  <c r="I6" i="9"/>
  <c r="I8" i="9"/>
  <c r="I3" i="9"/>
  <c r="I4" i="9"/>
  <c r="I2" i="9"/>
  <c r="I19" i="11"/>
  <c r="I8" i="11"/>
  <c r="I18" i="11"/>
  <c r="I17" i="11"/>
  <c r="E20" i="11"/>
  <c r="F20" i="11"/>
  <c r="G20" i="11"/>
  <c r="H20" i="11"/>
  <c r="R38" i="1"/>
  <c r="P37" i="16"/>
  <c r="P36" i="16"/>
  <c r="P35" i="16"/>
  <c r="E28" i="3" l="1"/>
  <c r="H27" i="5" l="1"/>
  <c r="G27" i="5"/>
  <c r="F27" i="5"/>
  <c r="E27" i="5"/>
  <c r="J26" i="5"/>
  <c r="J25" i="5"/>
  <c r="J24" i="5"/>
  <c r="J23" i="5"/>
  <c r="I26" i="8" l="1"/>
  <c r="I25" i="8"/>
  <c r="I24" i="8"/>
  <c r="I23" i="8"/>
  <c r="I23" i="9"/>
  <c r="I12" i="9"/>
  <c r="G27" i="6" l="1"/>
  <c r="G28" i="8"/>
  <c r="F21" i="10" l="1"/>
  <c r="O38" i="16" l="1"/>
  <c r="N38" i="16"/>
  <c r="M38" i="16"/>
  <c r="L38" i="16"/>
  <c r="K38" i="16"/>
  <c r="J38" i="16"/>
  <c r="I38" i="16"/>
  <c r="H38" i="16"/>
  <c r="G38" i="16"/>
  <c r="F38" i="16"/>
  <c r="E38" i="16"/>
  <c r="P9" i="16"/>
  <c r="G25" i="7"/>
  <c r="P38" i="16" l="1"/>
  <c r="H27" i="6"/>
  <c r="F27" i="6"/>
  <c r="E27" i="6"/>
  <c r="H25" i="7"/>
  <c r="F25" i="7"/>
  <c r="E25" i="7"/>
  <c r="J24" i="2" l="1"/>
  <c r="J21" i="5" l="1"/>
  <c r="J19" i="6"/>
  <c r="J18" i="6"/>
  <c r="J2" i="11" l="1"/>
  <c r="J3" i="11"/>
  <c r="J4" i="11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6" i="14"/>
  <c r="H29" i="14"/>
  <c r="G29" i="14"/>
  <c r="F29" i="14"/>
  <c r="E29" i="14"/>
  <c r="G35" i="2"/>
  <c r="F35" i="2"/>
  <c r="E35" i="2"/>
  <c r="H35" i="2"/>
  <c r="J28" i="14"/>
  <c r="J27" i="14"/>
  <c r="J26" i="14"/>
  <c r="J25" i="14"/>
  <c r="J24" i="14"/>
  <c r="J23" i="14"/>
  <c r="J12" i="14"/>
  <c r="J13" i="14"/>
  <c r="J15" i="14"/>
  <c r="J19" i="14"/>
  <c r="J18" i="14"/>
  <c r="J10" i="14"/>
  <c r="J17" i="14"/>
  <c r="J22" i="14"/>
  <c r="J20" i="14"/>
  <c r="J7" i="14"/>
  <c r="J2" i="14"/>
  <c r="J11" i="14"/>
  <c r="J8" i="14"/>
  <c r="J16" i="14"/>
  <c r="J5" i="14"/>
  <c r="J21" i="14"/>
  <c r="J9" i="14"/>
  <c r="J14" i="14"/>
  <c r="J4" i="14"/>
  <c r="J3" i="14"/>
  <c r="J14" i="5"/>
  <c r="J11" i="5"/>
  <c r="J16" i="5"/>
  <c r="J15" i="5"/>
  <c r="J13" i="8"/>
  <c r="J26" i="8"/>
  <c r="J25" i="8"/>
  <c r="J24" i="8"/>
  <c r="J21" i="8"/>
  <c r="J20" i="8"/>
  <c r="J12" i="8"/>
  <c r="J19" i="8"/>
  <c r="J18" i="8"/>
  <c r="J14" i="8"/>
  <c r="J17" i="8"/>
  <c r="J11" i="8"/>
  <c r="J8" i="8"/>
  <c r="J4" i="8"/>
  <c r="J16" i="8"/>
  <c r="J10" i="8"/>
  <c r="J6" i="8"/>
  <c r="J7" i="8"/>
  <c r="J9" i="8"/>
  <c r="J15" i="8"/>
  <c r="J2" i="8"/>
  <c r="J3" i="8"/>
  <c r="J5" i="8"/>
  <c r="H28" i="8"/>
  <c r="F28" i="8"/>
  <c r="E28" i="8"/>
  <c r="H25" i="9"/>
  <c r="G25" i="9"/>
  <c r="F25" i="9"/>
  <c r="E25" i="9"/>
  <c r="H21" i="10"/>
  <c r="G21" i="10"/>
  <c r="E21" i="10"/>
  <c r="J7" i="5"/>
  <c r="J13" i="5"/>
  <c r="J22" i="5"/>
  <c r="J5" i="5"/>
  <c r="J17" i="5"/>
  <c r="J19" i="5"/>
  <c r="J10" i="5"/>
  <c r="J4" i="5"/>
  <c r="J6" i="5"/>
  <c r="J9" i="5"/>
  <c r="J8" i="5"/>
  <c r="J12" i="5"/>
  <c r="J3" i="5"/>
  <c r="J2" i="5"/>
  <c r="J10" i="6"/>
  <c r="J11" i="6"/>
  <c r="J26" i="6"/>
  <c r="J8" i="6"/>
  <c r="J16" i="6"/>
  <c r="J13" i="6"/>
  <c r="J14" i="6"/>
  <c r="J20" i="6"/>
  <c r="J17" i="6"/>
  <c r="J12" i="6"/>
  <c r="J15" i="6"/>
  <c r="J2" i="6"/>
  <c r="J5" i="6"/>
  <c r="J9" i="6"/>
  <c r="J6" i="6"/>
  <c r="J3" i="6"/>
  <c r="J7" i="6"/>
  <c r="J4" i="6"/>
  <c r="J29" i="2"/>
  <c r="J28" i="2"/>
  <c r="J27" i="2"/>
  <c r="J26" i="2"/>
  <c r="J25" i="2"/>
  <c r="J23" i="2"/>
  <c r="J22" i="2"/>
  <c r="J21" i="2"/>
  <c r="J20" i="2"/>
  <c r="J19" i="2"/>
  <c r="J18" i="2"/>
  <c r="J17" i="2"/>
  <c r="J16" i="2"/>
  <c r="J15" i="2"/>
  <c r="J14" i="2"/>
  <c r="J7" i="2"/>
  <c r="J13" i="2"/>
  <c r="J12" i="2"/>
  <c r="J5" i="2"/>
  <c r="J2" i="2"/>
  <c r="J4" i="2"/>
  <c r="J11" i="2"/>
  <c r="J10" i="2"/>
  <c r="J8" i="2"/>
  <c r="J9" i="2"/>
  <c r="J3" i="2"/>
  <c r="J6" i="2"/>
</calcChain>
</file>

<file path=xl/sharedStrings.xml><?xml version="1.0" encoding="utf-8"?>
<sst xmlns="http://schemas.openxmlformats.org/spreadsheetml/2006/main" count="522" uniqueCount="102">
  <si>
    <t>Name</t>
  </si>
  <si>
    <t>No</t>
  </si>
  <si>
    <t>Allan Inness</t>
  </si>
  <si>
    <t>January</t>
  </si>
  <si>
    <t>February</t>
  </si>
  <si>
    <t>March</t>
  </si>
  <si>
    <t>April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</si>
  <si>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</si>
  <si>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</si>
  <si>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</si>
  <si>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</si>
  <si>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</si>
  <si>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</si>
  <si>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</si>
  <si>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</si>
  <si>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</si>
  <si>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</si>
  <si>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</si>
  <si>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</si>
  <si>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Grade</t>
  </si>
  <si>
    <t>June</t>
  </si>
  <si>
    <t>July</t>
  </si>
  <si>
    <t>August</t>
  </si>
  <si>
    <t>September</t>
  </si>
  <si>
    <t>October</t>
  </si>
  <si>
    <t>November</t>
  </si>
  <si>
    <t>December</t>
  </si>
  <si>
    <t>Number of Racers</t>
  </si>
  <si>
    <t>Tony Perry</t>
  </si>
  <si>
    <t>Clive Buckler</t>
  </si>
  <si>
    <t>Matt Bennett</t>
  </si>
  <si>
    <t>Stuart Clarke</t>
  </si>
  <si>
    <t>Ben Peers</t>
  </si>
  <si>
    <t>Noah Bailey</t>
  </si>
  <si>
    <t>Tim Bailey</t>
  </si>
  <si>
    <t>Michael Clague</t>
  </si>
  <si>
    <t>Helen Peers</t>
  </si>
  <si>
    <t>Mark Miller</t>
  </si>
  <si>
    <t>Max Harding</t>
  </si>
  <si>
    <t xml:space="preserve"> </t>
  </si>
  <si>
    <t>Andy Johansen</t>
  </si>
  <si>
    <t>Mick Wood</t>
  </si>
  <si>
    <t>Josh Malt</t>
  </si>
  <si>
    <t>Irvin Hendrickson</t>
  </si>
  <si>
    <t>Club Championship Position</t>
  </si>
  <si>
    <t>Ryan Malt</t>
  </si>
  <si>
    <t>Brandon O'Neil</t>
  </si>
  <si>
    <t>Scott Kinton</t>
  </si>
  <si>
    <t>F1 Stock Cars</t>
  </si>
  <si>
    <t>F1Stock Cars</t>
  </si>
  <si>
    <t>Ben Harding</t>
  </si>
  <si>
    <t>S/S</t>
  </si>
  <si>
    <t>Alfie Jones</t>
  </si>
  <si>
    <t>Sophie Woodward</t>
  </si>
  <si>
    <t>Bas Aalders</t>
  </si>
  <si>
    <t>Jon Roberts</t>
  </si>
  <si>
    <t>Maikel Rutten</t>
  </si>
  <si>
    <t>Billy Clague</t>
  </si>
  <si>
    <t>Alan Harding</t>
  </si>
  <si>
    <t>Simon Farrer</t>
  </si>
  <si>
    <t>Jessica Goodhall</t>
  </si>
  <si>
    <t>Leo Harding</t>
  </si>
  <si>
    <t>Owen Bates</t>
  </si>
  <si>
    <t>Paul Eagles</t>
  </si>
  <si>
    <t>Chloe Harding</t>
  </si>
  <si>
    <t>Jordan Cooper</t>
  </si>
  <si>
    <t>Rich Harding</t>
  </si>
  <si>
    <t>Rob Harrad</t>
  </si>
  <si>
    <t>Brandon O'neil</t>
  </si>
  <si>
    <t>Zella harding</t>
  </si>
  <si>
    <t>Zella Harding</t>
  </si>
  <si>
    <t>Molly Harding</t>
  </si>
  <si>
    <t>Oscar Harding</t>
  </si>
  <si>
    <t>Oscar harding</t>
  </si>
  <si>
    <t>Graeme Beckett</t>
  </si>
  <si>
    <t>Leighton Holroyd</t>
  </si>
  <si>
    <t>Tommy Johnson</t>
  </si>
  <si>
    <t>Haydn Cattell</t>
  </si>
  <si>
    <t>Ryan Cattell</t>
  </si>
  <si>
    <t>Grace Miller</t>
  </si>
  <si>
    <t>Ben Cosgrove</t>
  </si>
  <si>
    <t>Brandon O'Neill</t>
  </si>
  <si>
    <t>Alan Woodward</t>
  </si>
  <si>
    <t>Brandon ONeil</t>
  </si>
  <si>
    <t>Lucie Jones</t>
  </si>
  <si>
    <t>Hayden Cattell</t>
  </si>
  <si>
    <t>Ian Johnson</t>
  </si>
  <si>
    <t>Jamie Johnson</t>
  </si>
  <si>
    <t>Ben Atkinson</t>
  </si>
  <si>
    <t>Steven Curley</t>
  </si>
  <si>
    <t>Ben Dawson</t>
  </si>
  <si>
    <t>Luke Dawson</t>
  </si>
  <si>
    <t>Pete Clarke</t>
  </si>
  <si>
    <t>James Bishop</t>
  </si>
  <si>
    <t>Rhys Richardson</t>
  </si>
  <si>
    <t>Dave Richardson</t>
  </si>
  <si>
    <t>Simon Adams</t>
  </si>
  <si>
    <t>31/06/2025</t>
  </si>
  <si>
    <t>Robert Owen</t>
  </si>
  <si>
    <t>Robert owen</t>
  </si>
  <si>
    <t>Jake Huddlestone</t>
  </si>
  <si>
    <t>Johnny Goodhall Memorial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</si>
</sst>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ck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0" xfId="0" applyNumberFormat="1" applyFont="1" applyFill="1" applyAlignment="1">
      <alignment horizontal="center" textRotation="90"/>
    </xf>
    <xf numFmtId="14" fontId="1" fillId="2" borderId="1" xfId="0" applyNumberFormat="1" applyFont="1" applyFill="1" applyBorder="1" applyAlignment="1">
      <alignment horizontal="center" textRotation="90"/>
    </xf>
    <xf numFmtId="0" fontId="1" fillId="0" borderId="2" xfId="0" applyFont="1" applyFill="1" applyBorder="1" applyAlignment="1">
      <alignment horizontal="center" textRotation="90"/>
    </xf>
    <xf numFmtId="0" fontId="1" fillId="0" borderId="0" xfId="0" applyFont="1" applyFill="1" applyBorder="1"/>
    <xf numFmtId="0" fontId="3" fillId="0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6" xfId="0" applyFont="1" applyFill="1" applyBorder="1"/>
    <xf numFmtId="0" fontId="3" fillId="0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Fill="1" applyBorder="1"/>
    <xf numFmtId="0" fontId="0" fillId="0" borderId="3" xfId="0" applyBorder="1"/>
    <xf numFmtId="0" fontId="1" fillId="0" borderId="4" xfId="0" applyFont="1" applyFill="1" applyBorder="1" applyAlignment="1">
      <alignment horizontal="center"/>
    </xf>
    <xf numFmtId="0" fontId="1" fillId="0" borderId="9" xfId="0" applyFont="1" applyFill="1" applyBorder="1"/>
    <xf numFmtId="14" fontId="1" fillId="2" borderId="0" xfId="0" applyNumberFormat="1" applyFont="1" applyFill="1" applyBorder="1" applyAlignment="1">
      <alignment horizontal="center" textRotation="90"/>
    </xf>
    <xf numFmtId="14" fontId="1" fillId="2" borderId="10" xfId="0" applyNumberFormat="1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11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Border="1"/>
    <xf numFmtId="0" fontId="5" fillId="0" borderId="3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Fill="1" applyBorder="1"/>
    <xf numFmtId="0" fontId="1" fillId="6" borderId="3" xfId="0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 textRotation="90"/>
    </xf>
    <xf numFmtId="0" fontId="4" fillId="0" borderId="0" xfId="0" applyFont="1"/>
    <xf numFmtId="14" fontId="7" fillId="2" borderId="10" xfId="0" applyNumberFormat="1" applyFont="1" applyFill="1" applyBorder="1" applyAlignment="1">
      <alignment horizontal="center" textRotation="90"/>
    </xf>
    <xf numFmtId="0" fontId="8" fillId="0" borderId="0" xfId="0" applyFont="1" applyFill="1" applyBorder="1"/>
    <xf numFmtId="14" fontId="7" fillId="2" borderId="1" xfId="0" applyNumberFormat="1" applyFont="1" applyFill="1" applyBorder="1" applyAlignment="1">
      <alignment horizontal="center" textRotation="90"/>
    </xf>
    <xf numFmtId="0" fontId="9" fillId="0" borderId="0" xfId="0" applyFont="1" applyFill="1" applyBorder="1"/>
    <xf numFmtId="0" fontId="10" fillId="0" borderId="0" xfId="0" applyFont="1"/>
    <xf numFmtId="0" fontId="1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workbookViewId="0">
      <selection activeCell="U16" sqref="U16"/>
    </sheetView>
  </sheetViews>
  <sheetFormatPr defaultRowHeight="15" x14ac:dyDescent="0.25"/>
  <cols>
    <col min="1" max="1" width="5.85546875" customWidth="1"/>
    <col min="2" max="2" width="9.5703125" customWidth="1"/>
    <col min="3" max="3" width="22" customWidth="1"/>
    <col min="4" max="4" width="8.85546875" style="26" customWidth="1"/>
    <col min="5" max="5" width="2.42578125" customWidth="1"/>
    <col min="6" max="17" width="7.5703125" customWidth="1"/>
    <col min="21" max="21" width="44.28515625" customWidth="1"/>
  </cols>
  <sheetData>
    <row r="1" spans="1:21" ht="58.5" thickBot="1" x14ac:dyDescent="0.3">
      <c r="A1" s="1"/>
      <c r="B1" s="2" t="s">
        <v>1</v>
      </c>
      <c r="C1" s="2" t="s">
        <v>0</v>
      </c>
      <c r="D1" s="14" t="s">
        <v>19</v>
      </c>
      <c r="E1" s="15"/>
      <c r="F1" s="3" t="s">
        <v>3</v>
      </c>
      <c r="G1" s="3" t="s">
        <v>4</v>
      </c>
      <c r="H1" s="3" t="s">
        <v>5</v>
      </c>
      <c r="I1" s="3" t="s">
        <v>6</v>
      </c>
      <c r="J1" s="3" t="s">
        <v>11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4" t="s">
        <v>26</v>
      </c>
      <c r="R1" s="5"/>
    </row>
    <row r="2" spans="1:21" ht="15.75" thickBot="1" x14ac:dyDescent="0.3">
      <c r="A2" s="54" t="s">
        <v>48</v>
      </c>
      <c r="B2" s="18">
        <v>471</v>
      </c>
      <c r="C2" s="19" t="s">
        <v>50</v>
      </c>
      <c r="D2" s="24" t="s">
        <v>51</v>
      </c>
      <c r="E2" s="16"/>
      <c r="F2" s="13">
        <v>99</v>
      </c>
      <c r="G2" s="7">
        <v>119</v>
      </c>
      <c r="H2" s="7">
        <v>131</v>
      </c>
      <c r="I2" s="10">
        <v>84</v>
      </c>
      <c r="J2" s="10">
        <v>82</v>
      </c>
      <c r="K2" s="10">
        <v>107</v>
      </c>
      <c r="L2" s="10">
        <v>35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9">
        <f>SUM(F2:Q2)</f>
        <v>657</v>
      </c>
      <c r="U2" s="41"/>
    </row>
    <row r="3" spans="1:21" ht="15.75" thickBot="1" x14ac:dyDescent="0.3">
      <c r="A3" s="54"/>
      <c r="B3" s="11">
        <v>629</v>
      </c>
      <c r="C3" s="12" t="s">
        <v>52</v>
      </c>
      <c r="D3" s="24" t="s">
        <v>51</v>
      </c>
      <c r="E3" s="16"/>
      <c r="F3" s="13">
        <v>78</v>
      </c>
      <c r="G3" s="7">
        <v>108</v>
      </c>
      <c r="H3" s="7">
        <v>104</v>
      </c>
      <c r="I3" s="10">
        <v>110</v>
      </c>
      <c r="J3" s="10">
        <v>54</v>
      </c>
      <c r="K3" s="10">
        <v>112</v>
      </c>
      <c r="L3" s="10">
        <v>37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9">
        <f>SUM(F3:Q3)</f>
        <v>603</v>
      </c>
      <c r="U3" s="41"/>
    </row>
    <row r="4" spans="1:21" ht="15.75" thickBot="1" x14ac:dyDescent="0.3">
      <c r="A4" s="54"/>
      <c r="B4" s="11">
        <v>117</v>
      </c>
      <c r="C4" s="12" t="s">
        <v>33</v>
      </c>
      <c r="D4" s="24" t="s">
        <v>51</v>
      </c>
      <c r="E4" s="16"/>
      <c r="F4" s="13">
        <v>128</v>
      </c>
      <c r="G4" s="7">
        <v>110</v>
      </c>
      <c r="H4" s="7">
        <v>55</v>
      </c>
      <c r="I4" s="10">
        <v>83</v>
      </c>
      <c r="J4" s="10">
        <v>77</v>
      </c>
      <c r="K4" s="10">
        <v>116</v>
      </c>
      <c r="L4" s="10">
        <v>26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9">
        <f>SUM(F4:Q4)</f>
        <v>595</v>
      </c>
      <c r="U4" s="41"/>
    </row>
    <row r="5" spans="1:21" ht="15.75" thickBot="1" x14ac:dyDescent="0.3">
      <c r="A5" s="54"/>
      <c r="B5" s="11">
        <v>291</v>
      </c>
      <c r="C5" s="12" t="s">
        <v>66</v>
      </c>
      <c r="D5" s="24" t="s">
        <v>51</v>
      </c>
      <c r="E5" s="16"/>
      <c r="F5" s="13">
        <v>106</v>
      </c>
      <c r="G5" s="7">
        <v>90</v>
      </c>
      <c r="H5" s="7">
        <v>83</v>
      </c>
      <c r="I5" s="10">
        <v>69</v>
      </c>
      <c r="J5" s="10">
        <v>53</v>
      </c>
      <c r="K5" s="10">
        <v>106</v>
      </c>
      <c r="L5" s="10">
        <v>36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9">
        <f>SUM(F5:Q5)</f>
        <v>543</v>
      </c>
      <c r="U5" t="s">
        <v>101</v>
      </c>
    </row>
    <row r="6" spans="1:21" ht="15.75" thickBot="1" x14ac:dyDescent="0.3">
      <c r="A6" s="54"/>
      <c r="B6" s="11">
        <v>121</v>
      </c>
      <c r="C6" s="29" t="s">
        <v>42</v>
      </c>
      <c r="D6" s="24"/>
      <c r="E6" s="16"/>
      <c r="F6" s="13">
        <v>89</v>
      </c>
      <c r="G6" s="7">
        <v>58</v>
      </c>
      <c r="H6" s="7">
        <v>123</v>
      </c>
      <c r="I6" s="10">
        <v>71</v>
      </c>
      <c r="J6" s="10">
        <v>63</v>
      </c>
      <c r="K6" s="10">
        <v>91</v>
      </c>
      <c r="L6" s="10">
        <v>33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9">
        <f>SUM(F6:Q6)</f>
        <v>528</v>
      </c>
      <c r="U6" s="41"/>
    </row>
    <row r="7" spans="1:21" ht="15.75" thickBot="1" x14ac:dyDescent="0.3">
      <c r="A7" s="54"/>
      <c r="B7" s="11">
        <v>150</v>
      </c>
      <c r="C7" s="12" t="s">
        <v>31</v>
      </c>
      <c r="D7" s="25"/>
      <c r="E7" s="16"/>
      <c r="F7" s="13">
        <v>27</v>
      </c>
      <c r="G7" s="7">
        <v>83</v>
      </c>
      <c r="H7" s="7">
        <v>98</v>
      </c>
      <c r="I7" s="10">
        <v>73</v>
      </c>
      <c r="J7" s="10">
        <v>30</v>
      </c>
      <c r="K7" s="10">
        <v>89</v>
      </c>
      <c r="L7" s="10">
        <v>18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9">
        <f>SUM(F7:Q7)</f>
        <v>418</v>
      </c>
      <c r="U7" s="41"/>
    </row>
    <row r="8" spans="1:21" ht="15.75" thickBot="1" x14ac:dyDescent="0.3">
      <c r="A8" s="54"/>
      <c r="B8" s="11">
        <v>347</v>
      </c>
      <c r="C8" s="12" t="s">
        <v>86</v>
      </c>
      <c r="D8" s="25"/>
      <c r="E8" s="16"/>
      <c r="F8" s="13">
        <v>85</v>
      </c>
      <c r="G8" s="7">
        <v>88</v>
      </c>
      <c r="H8" s="7">
        <v>71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9">
        <f>SUM(F8:Q8)</f>
        <v>244</v>
      </c>
      <c r="U8" s="41"/>
    </row>
    <row r="9" spans="1:21" ht="15.75" thickBot="1" x14ac:dyDescent="0.3">
      <c r="A9" s="54"/>
      <c r="B9" s="11">
        <v>630</v>
      </c>
      <c r="C9" s="12" t="s">
        <v>84</v>
      </c>
      <c r="D9" s="8"/>
      <c r="E9" s="16"/>
      <c r="F9" s="13">
        <v>36</v>
      </c>
      <c r="G9" s="7">
        <v>25</v>
      </c>
      <c r="H9" s="7">
        <v>50</v>
      </c>
      <c r="I9" s="10">
        <v>18</v>
      </c>
      <c r="J9" s="10">
        <v>0</v>
      </c>
      <c r="K9" s="10">
        <v>61</v>
      </c>
      <c r="L9" s="10">
        <v>21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9">
        <f>SUM(F9:Q9)</f>
        <v>211</v>
      </c>
      <c r="U9" s="41"/>
    </row>
    <row r="10" spans="1:21" ht="15.75" thickBot="1" x14ac:dyDescent="0.3">
      <c r="A10" s="54"/>
      <c r="B10" s="11">
        <v>389</v>
      </c>
      <c r="C10" s="29" t="s">
        <v>98</v>
      </c>
      <c r="D10" s="8"/>
      <c r="E10" s="16"/>
      <c r="F10" s="13">
        <v>37</v>
      </c>
      <c r="G10" s="7">
        <v>35</v>
      </c>
      <c r="H10" s="7">
        <v>54</v>
      </c>
      <c r="I10" s="10">
        <v>0</v>
      </c>
      <c r="J10" s="10">
        <v>22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9">
        <f>SUM(F10:Q10)</f>
        <v>148</v>
      </c>
      <c r="U10" s="41"/>
    </row>
    <row r="11" spans="1:21" ht="15.75" thickBot="1" x14ac:dyDescent="0.3">
      <c r="A11" s="54"/>
      <c r="B11" s="11">
        <v>13</v>
      </c>
      <c r="C11" s="12" t="s">
        <v>2</v>
      </c>
      <c r="D11" s="25"/>
      <c r="E11" s="16"/>
      <c r="F11" s="13">
        <v>38</v>
      </c>
      <c r="G11" s="7">
        <v>38</v>
      </c>
      <c r="H11" s="7">
        <v>0</v>
      </c>
      <c r="I11" s="10">
        <v>0</v>
      </c>
      <c r="J11" s="10">
        <v>0</v>
      </c>
      <c r="K11" s="10">
        <v>18</v>
      </c>
      <c r="L11" s="10">
        <v>13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9">
        <f>SUM(F11:Q11)</f>
        <v>107</v>
      </c>
      <c r="U11" s="41"/>
    </row>
    <row r="12" spans="1:21" ht="15.75" thickBot="1" x14ac:dyDescent="0.3">
      <c r="A12" s="54"/>
      <c r="B12" s="11">
        <v>247</v>
      </c>
      <c r="C12" s="12" t="s">
        <v>76</v>
      </c>
      <c r="D12" s="25"/>
      <c r="E12" s="16"/>
      <c r="F12" s="13">
        <v>0</v>
      </c>
      <c r="G12" s="7">
        <v>0</v>
      </c>
      <c r="H12" s="7">
        <v>0</v>
      </c>
      <c r="I12" s="10">
        <v>50</v>
      </c>
      <c r="J12" s="10">
        <v>0</v>
      </c>
      <c r="K12" s="10">
        <v>22</v>
      </c>
      <c r="L12" s="10">
        <v>27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9">
        <f>SUM(F12:Q12)</f>
        <v>99</v>
      </c>
      <c r="U12" s="41"/>
    </row>
    <row r="13" spans="1:21" ht="15.75" thickBot="1" x14ac:dyDescent="0.3">
      <c r="A13" s="54"/>
      <c r="B13" s="27">
        <v>904</v>
      </c>
      <c r="C13" s="30" t="s">
        <v>78</v>
      </c>
      <c r="D13" s="24" t="s">
        <v>51</v>
      </c>
      <c r="E13" s="16"/>
      <c r="F13" s="13">
        <v>0</v>
      </c>
      <c r="G13" s="7">
        <v>42</v>
      </c>
      <c r="H13" s="7">
        <v>0</v>
      </c>
      <c r="I13" s="10">
        <v>42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9">
        <f>SUM(F13:Q13)</f>
        <v>84</v>
      </c>
      <c r="U13" s="41"/>
    </row>
    <row r="14" spans="1:21" ht="15.75" thickBot="1" x14ac:dyDescent="0.3">
      <c r="A14" s="54"/>
      <c r="B14" s="27">
        <v>817</v>
      </c>
      <c r="C14" s="30" t="s">
        <v>34</v>
      </c>
      <c r="D14" s="24"/>
      <c r="E14" s="16"/>
      <c r="F14" s="13">
        <v>0</v>
      </c>
      <c r="G14" s="7">
        <v>0</v>
      </c>
      <c r="H14" s="7">
        <v>0</v>
      </c>
      <c r="I14" s="10">
        <v>20</v>
      </c>
      <c r="J14" s="10">
        <v>0</v>
      </c>
      <c r="K14" s="10">
        <v>27</v>
      </c>
      <c r="L14" s="10">
        <v>28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9">
        <f>SUM(F14:Q14)</f>
        <v>75</v>
      </c>
    </row>
    <row r="15" spans="1:21" ht="15.75" thickBot="1" x14ac:dyDescent="0.3">
      <c r="A15" s="54"/>
      <c r="B15" s="27">
        <v>413</v>
      </c>
      <c r="C15" s="30" t="s">
        <v>30</v>
      </c>
      <c r="D15" s="24" t="s">
        <v>51</v>
      </c>
      <c r="E15" s="16"/>
      <c r="F15" s="13">
        <v>0</v>
      </c>
      <c r="G15" s="7">
        <v>41</v>
      </c>
      <c r="H15" s="7">
        <v>19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9">
        <f>SUM(F15:Q15)</f>
        <v>60</v>
      </c>
      <c r="U15" s="41"/>
    </row>
    <row r="16" spans="1:21" ht="15.75" thickBot="1" x14ac:dyDescent="0.3">
      <c r="A16" s="54"/>
      <c r="B16" s="27">
        <v>258</v>
      </c>
      <c r="C16" s="30" t="s">
        <v>67</v>
      </c>
      <c r="D16" s="25"/>
      <c r="E16" s="16"/>
      <c r="F16" s="13">
        <v>0</v>
      </c>
      <c r="G16" s="7">
        <v>0</v>
      </c>
      <c r="H16" s="7">
        <v>0</v>
      </c>
      <c r="I16" s="10">
        <v>0</v>
      </c>
      <c r="J16" s="10">
        <v>0</v>
      </c>
      <c r="K16" s="10">
        <v>38</v>
      </c>
      <c r="L16" s="10">
        <v>11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9">
        <f>SUM(F16:Q16)</f>
        <v>49</v>
      </c>
      <c r="U16" s="41"/>
    </row>
    <row r="17" spans="1:18" ht="15.75" thickBot="1" x14ac:dyDescent="0.3">
      <c r="A17" s="54"/>
      <c r="B17" s="27">
        <v>111</v>
      </c>
      <c r="C17" s="30" t="s">
        <v>77</v>
      </c>
      <c r="D17" s="8"/>
      <c r="E17" s="16"/>
      <c r="F17" s="13">
        <v>0</v>
      </c>
      <c r="G17" s="7">
        <v>20</v>
      </c>
      <c r="H17" s="7">
        <v>0</v>
      </c>
      <c r="I17" s="10">
        <v>22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9">
        <f>SUM(F17:Q17)</f>
        <v>42</v>
      </c>
    </row>
    <row r="18" spans="1:18" ht="15.75" thickBot="1" x14ac:dyDescent="0.3">
      <c r="A18" s="54"/>
      <c r="B18" s="27">
        <v>7777</v>
      </c>
      <c r="C18" s="30" t="s">
        <v>95</v>
      </c>
      <c r="D18" s="8"/>
      <c r="E18" s="16"/>
      <c r="F18" s="13">
        <v>27</v>
      </c>
      <c r="G18" s="7">
        <v>0</v>
      </c>
      <c r="H18" s="7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9">
        <f>SUM(F18:Q18)</f>
        <v>27</v>
      </c>
    </row>
    <row r="19" spans="1:18" ht="15.75" thickBot="1" x14ac:dyDescent="0.3">
      <c r="A19" s="54"/>
      <c r="B19" s="11">
        <v>515</v>
      </c>
      <c r="C19" s="12" t="s">
        <v>62</v>
      </c>
      <c r="D19" s="25"/>
      <c r="E19" s="16"/>
      <c r="F19" s="13">
        <v>0</v>
      </c>
      <c r="G19" s="7">
        <v>0</v>
      </c>
      <c r="H19" s="7">
        <v>0</v>
      </c>
      <c r="I19" s="10">
        <v>0</v>
      </c>
      <c r="J19" s="10">
        <v>0</v>
      </c>
      <c r="K19" s="10">
        <v>0</v>
      </c>
      <c r="L19" s="10">
        <v>23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9">
        <f>SUM(F19:Q19)</f>
        <v>23</v>
      </c>
    </row>
    <row r="20" spans="1:18" ht="15.75" thickBot="1" x14ac:dyDescent="0.3">
      <c r="A20" s="54"/>
      <c r="B20" s="11">
        <v>559</v>
      </c>
      <c r="C20" s="12" t="s">
        <v>79</v>
      </c>
      <c r="D20" s="8"/>
      <c r="E20" s="16"/>
      <c r="F20" s="13">
        <v>0</v>
      </c>
      <c r="G20" s="7">
        <v>22</v>
      </c>
      <c r="H20" s="7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9">
        <f>SUM(F20:Q20)</f>
        <v>22</v>
      </c>
    </row>
    <row r="21" spans="1:18" ht="15.75" thickBot="1" x14ac:dyDescent="0.3">
      <c r="A21" s="54"/>
      <c r="B21" s="11">
        <v>154</v>
      </c>
      <c r="C21" s="12" t="s">
        <v>53</v>
      </c>
      <c r="D21" s="25"/>
      <c r="E21" s="16"/>
      <c r="F21" s="13">
        <v>0</v>
      </c>
      <c r="G21" s="7">
        <v>18</v>
      </c>
      <c r="H21" s="7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9">
        <f>SUM(F21:Q21)</f>
        <v>18</v>
      </c>
    </row>
    <row r="22" spans="1:18" ht="15.75" thickBot="1" x14ac:dyDescent="0.3">
      <c r="A22" s="54"/>
      <c r="B22" s="11">
        <v>12</v>
      </c>
      <c r="C22" s="37" t="s">
        <v>90</v>
      </c>
      <c r="D22" s="43"/>
      <c r="E22" s="16"/>
      <c r="F22" s="13">
        <v>0</v>
      </c>
      <c r="G22" s="7">
        <v>0</v>
      </c>
      <c r="H22" s="7">
        <v>18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9">
        <f>SUM(F22:Q22)</f>
        <v>18</v>
      </c>
    </row>
    <row r="23" spans="1:18" ht="15.75" thickBot="1" x14ac:dyDescent="0.3">
      <c r="A23" s="54"/>
      <c r="B23" s="11">
        <v>192</v>
      </c>
      <c r="C23" s="12" t="s">
        <v>38</v>
      </c>
      <c r="D23" s="24"/>
      <c r="E23" s="16"/>
      <c r="F23" s="13">
        <v>0</v>
      </c>
      <c r="G23" s="7">
        <v>17</v>
      </c>
      <c r="H23" s="7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9">
        <f>SUM(F23:Q23)</f>
        <v>17</v>
      </c>
    </row>
    <row r="24" spans="1:18" ht="15.75" thickBot="1" x14ac:dyDescent="0.3">
      <c r="A24" s="54"/>
      <c r="B24" s="11">
        <v>70</v>
      </c>
      <c r="C24" s="29" t="s">
        <v>100</v>
      </c>
      <c r="D24" s="25"/>
      <c r="E24" s="16"/>
      <c r="F24" s="13">
        <v>0</v>
      </c>
      <c r="G24" s="7">
        <v>0</v>
      </c>
      <c r="H24" s="7">
        <v>0</v>
      </c>
      <c r="I24" s="10">
        <v>16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9">
        <f>SUM(F24:Q24)</f>
        <v>16</v>
      </c>
    </row>
    <row r="25" spans="1:18" ht="15.75" thickBot="1" x14ac:dyDescent="0.3">
      <c r="B25" s="11">
        <v>152</v>
      </c>
      <c r="C25" s="12" t="s">
        <v>93</v>
      </c>
      <c r="D25" s="43"/>
      <c r="E25" s="16"/>
      <c r="F25" s="13">
        <v>0</v>
      </c>
      <c r="G25" s="7">
        <v>0</v>
      </c>
      <c r="H25" s="7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9">
        <f>SUM(F25:Q25)</f>
        <v>0</v>
      </c>
    </row>
    <row r="26" spans="1:18" ht="15.75" thickBot="1" x14ac:dyDescent="0.3">
      <c r="B26" s="11">
        <v>909</v>
      </c>
      <c r="C26" s="12" t="s">
        <v>73</v>
      </c>
      <c r="D26" s="43"/>
      <c r="E26" s="16"/>
      <c r="F26" s="13">
        <v>0</v>
      </c>
      <c r="G26" s="7">
        <v>0</v>
      </c>
      <c r="H26" s="7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9">
        <f>SUM(F26:Q26)</f>
        <v>0</v>
      </c>
    </row>
    <row r="27" spans="1:18" ht="15.75" thickBot="1" x14ac:dyDescent="0.3">
      <c r="B27" s="11">
        <v>53</v>
      </c>
      <c r="C27" s="12" t="s">
        <v>92</v>
      </c>
      <c r="D27" s="8"/>
      <c r="E27" s="16"/>
      <c r="F27" s="13">
        <v>0</v>
      </c>
      <c r="G27" s="7">
        <v>0</v>
      </c>
      <c r="H27" s="7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9">
        <f t="shared" ref="R24:R38" si="0">SUM(F27:Q27)</f>
        <v>0</v>
      </c>
    </row>
    <row r="28" spans="1:18" ht="15.75" thickBot="1" x14ac:dyDescent="0.3">
      <c r="B28" s="11">
        <v>79</v>
      </c>
      <c r="C28" s="12" t="s">
        <v>94</v>
      </c>
      <c r="D28" s="43"/>
      <c r="E28" s="16"/>
      <c r="F28" s="13">
        <v>0</v>
      </c>
      <c r="G28" s="7">
        <v>0</v>
      </c>
      <c r="H28" s="7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9">
        <f t="shared" si="0"/>
        <v>0</v>
      </c>
    </row>
    <row r="29" spans="1:18" ht="15.75" thickBot="1" x14ac:dyDescent="0.3">
      <c r="B29" s="11">
        <v>144</v>
      </c>
      <c r="C29" s="12" t="s">
        <v>56</v>
      </c>
      <c r="D29" s="24" t="s">
        <v>51</v>
      </c>
      <c r="E29" s="16"/>
      <c r="F29" s="13">
        <v>0</v>
      </c>
      <c r="G29" s="7">
        <v>0</v>
      </c>
      <c r="H29" s="7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9">
        <f t="shared" si="0"/>
        <v>0</v>
      </c>
    </row>
    <row r="30" spans="1:18" ht="15.75" thickBot="1" x14ac:dyDescent="0.3">
      <c r="B30" s="11">
        <v>187</v>
      </c>
      <c r="C30" s="12" t="s">
        <v>80</v>
      </c>
      <c r="D30" s="43"/>
      <c r="E30" s="16"/>
      <c r="F30" s="13">
        <v>0</v>
      </c>
      <c r="G30" s="7">
        <v>0</v>
      </c>
      <c r="H30" s="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9">
        <f t="shared" si="0"/>
        <v>0</v>
      </c>
    </row>
    <row r="31" spans="1:18" ht="15.75" thickBot="1" x14ac:dyDescent="0.3">
      <c r="B31" s="11">
        <v>50</v>
      </c>
      <c r="C31" s="12" t="s">
        <v>75</v>
      </c>
      <c r="D31" s="24"/>
      <c r="E31" s="16"/>
      <c r="F31" s="13">
        <v>0</v>
      </c>
      <c r="G31" s="7">
        <v>0</v>
      </c>
      <c r="H31" s="7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9">
        <f t="shared" si="0"/>
        <v>0</v>
      </c>
    </row>
    <row r="32" spans="1:18" ht="15.75" thickBot="1" x14ac:dyDescent="0.3">
      <c r="B32" s="11">
        <v>89</v>
      </c>
      <c r="C32" s="12" t="s">
        <v>89</v>
      </c>
      <c r="D32" s="24"/>
      <c r="E32" s="16"/>
      <c r="F32" s="13">
        <v>0</v>
      </c>
      <c r="G32" s="7">
        <v>0</v>
      </c>
      <c r="H32" s="7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9">
        <f t="shared" si="0"/>
        <v>0</v>
      </c>
    </row>
    <row r="33" spans="2:18" ht="15.75" thickBot="1" x14ac:dyDescent="0.3">
      <c r="B33" s="11">
        <v>391</v>
      </c>
      <c r="C33" s="12" t="s">
        <v>70</v>
      </c>
      <c r="D33" s="8"/>
      <c r="E33" s="16"/>
      <c r="F33" s="13">
        <v>0</v>
      </c>
      <c r="G33" s="7">
        <v>0</v>
      </c>
      <c r="H33" s="7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9">
        <f t="shared" si="0"/>
        <v>0</v>
      </c>
    </row>
    <row r="34" spans="2:18" ht="15.75" thickBot="1" x14ac:dyDescent="0.3">
      <c r="B34" s="11">
        <v>169</v>
      </c>
      <c r="C34" s="12" t="s">
        <v>58</v>
      </c>
      <c r="D34" s="8"/>
      <c r="E34" s="16"/>
      <c r="F34" s="13">
        <v>0</v>
      </c>
      <c r="G34" s="7">
        <v>0</v>
      </c>
      <c r="H34" s="7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9">
        <f t="shared" si="0"/>
        <v>0</v>
      </c>
    </row>
    <row r="35" spans="2:18" ht="15.75" thickBot="1" x14ac:dyDescent="0.3">
      <c r="B35" s="11">
        <v>447</v>
      </c>
      <c r="C35" s="29" t="s">
        <v>87</v>
      </c>
      <c r="D35" s="25"/>
      <c r="E35" s="16"/>
      <c r="F35" s="13">
        <v>0</v>
      </c>
      <c r="G35" s="7">
        <v>0</v>
      </c>
      <c r="H35" s="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9">
        <f t="shared" si="0"/>
        <v>0</v>
      </c>
    </row>
    <row r="36" spans="2:18" ht="15.75" thickBot="1" x14ac:dyDescent="0.3">
      <c r="B36" s="11">
        <v>369</v>
      </c>
      <c r="C36" s="12" t="s">
        <v>88</v>
      </c>
      <c r="D36" s="43"/>
      <c r="E36" s="16"/>
      <c r="F36" s="13">
        <v>0</v>
      </c>
      <c r="G36" s="7">
        <v>0</v>
      </c>
      <c r="H36" s="7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9">
        <f t="shared" si="0"/>
        <v>0</v>
      </c>
    </row>
    <row r="37" spans="2:18" ht="15.75" thickBot="1" x14ac:dyDescent="0.3">
      <c r="B37" s="11">
        <v>28</v>
      </c>
      <c r="C37" s="12" t="s">
        <v>91</v>
      </c>
      <c r="D37" s="43"/>
      <c r="E37" s="16"/>
      <c r="F37" s="13">
        <v>0</v>
      </c>
      <c r="G37" s="7">
        <v>0</v>
      </c>
      <c r="H37" s="7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9">
        <f t="shared" si="0"/>
        <v>0</v>
      </c>
    </row>
    <row r="38" spans="2:18" ht="15.75" thickBot="1" x14ac:dyDescent="0.3">
      <c r="B38" s="11">
        <v>64</v>
      </c>
      <c r="C38" s="12" t="s">
        <v>82</v>
      </c>
      <c r="D38" s="8"/>
      <c r="E38" s="16"/>
      <c r="F38" s="13">
        <v>0</v>
      </c>
      <c r="G38" s="7">
        <v>0</v>
      </c>
      <c r="H38" s="7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9">
        <f t="shared" si="0"/>
        <v>0</v>
      </c>
    </row>
  </sheetData>
  <sortState ref="B2:R26">
    <sortCondition descending="1" ref="R2:R26"/>
  </sortState>
  <mergeCells count="1">
    <mergeCell ref="A2:A24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C10" sqref="C10"/>
    </sheetView>
  </sheetViews>
  <sheetFormatPr defaultRowHeight="15" x14ac:dyDescent="0.25"/>
  <cols>
    <col min="2" max="2" width="11.85546875" customWidth="1"/>
    <col min="3" max="3" width="34.7109375" customWidth="1"/>
    <col min="4" max="4" width="5.5703125" customWidth="1"/>
    <col min="5" max="5" width="11.140625" customWidth="1"/>
    <col min="9" max="9" width="9.140625" customWidth="1"/>
  </cols>
  <sheetData>
    <row r="1" spans="1:13" ht="54" thickBot="1" x14ac:dyDescent="0.3">
      <c r="A1" s="1"/>
      <c r="B1" s="2" t="s">
        <v>1</v>
      </c>
      <c r="C1" s="2" t="s">
        <v>0</v>
      </c>
      <c r="D1" s="1"/>
      <c r="E1" s="3">
        <v>45845</v>
      </c>
      <c r="F1" s="3">
        <v>45852</v>
      </c>
      <c r="G1" s="3">
        <v>45859</v>
      </c>
      <c r="H1" s="3">
        <v>45866</v>
      </c>
      <c r="I1" s="5"/>
    </row>
    <row r="2" spans="1:13" ht="15.75" customHeight="1" thickBot="1" x14ac:dyDescent="0.3">
      <c r="A2" s="54" t="s">
        <v>48</v>
      </c>
      <c r="B2" s="18">
        <v>629</v>
      </c>
      <c r="C2" s="19" t="s">
        <v>52</v>
      </c>
      <c r="D2" s="33"/>
      <c r="E2" s="7">
        <v>37</v>
      </c>
      <c r="F2" s="7">
        <v>0</v>
      </c>
      <c r="G2" s="7">
        <v>0</v>
      </c>
      <c r="H2" s="10">
        <v>0</v>
      </c>
      <c r="I2" s="9">
        <f>SUM(LARGE(E2:H2,1)+LARGE(E2:H2,2)+LARGE(E2:H2,3))</f>
        <v>37</v>
      </c>
    </row>
    <row r="3" spans="1:13" ht="15.75" thickBot="1" x14ac:dyDescent="0.3">
      <c r="A3" s="54"/>
      <c r="B3" s="11">
        <v>291</v>
      </c>
      <c r="C3" s="37" t="s">
        <v>66</v>
      </c>
      <c r="D3" s="6"/>
      <c r="E3" s="8">
        <v>36</v>
      </c>
      <c r="F3" s="7">
        <v>0</v>
      </c>
      <c r="G3" s="7">
        <v>0</v>
      </c>
      <c r="H3" s="10">
        <v>0</v>
      </c>
      <c r="I3" s="9">
        <f>SUM(LARGE(E3:H3,1)+LARGE(E3:H3,2)+LARGE(E3:H3,3))</f>
        <v>36</v>
      </c>
      <c r="L3" t="s">
        <v>101</v>
      </c>
    </row>
    <row r="4" spans="1:13" ht="15.75" thickBot="1" x14ac:dyDescent="0.3">
      <c r="A4" s="54"/>
      <c r="B4" s="11">
        <v>471</v>
      </c>
      <c r="C4" s="12" t="s">
        <v>50</v>
      </c>
      <c r="D4" s="6"/>
      <c r="E4" s="7">
        <v>35</v>
      </c>
      <c r="F4" s="7">
        <v>0</v>
      </c>
      <c r="G4" s="7">
        <v>0</v>
      </c>
      <c r="H4" s="10">
        <v>0</v>
      </c>
      <c r="I4" s="9">
        <f>SUM(LARGE(E4:H4,1)+LARGE(E4:H4,2)+LARGE(E4:H4,3))</f>
        <v>35</v>
      </c>
      <c r="M4" s="41"/>
    </row>
    <row r="5" spans="1:13" ht="15.75" thickBot="1" x14ac:dyDescent="0.3">
      <c r="A5" s="54"/>
      <c r="B5" s="11">
        <v>121</v>
      </c>
      <c r="C5" s="29" t="s">
        <v>42</v>
      </c>
      <c r="D5" s="6"/>
      <c r="E5" s="7">
        <v>33</v>
      </c>
      <c r="F5" s="7">
        <v>0</v>
      </c>
      <c r="G5" s="7">
        <v>0</v>
      </c>
      <c r="H5" s="10">
        <v>0</v>
      </c>
      <c r="I5" s="9">
        <f>SUM(LARGE(E5:H5,1)+LARGE(E5:H5,2)+LARGE(E5:H5,3))</f>
        <v>33</v>
      </c>
    </row>
    <row r="6" spans="1:13" ht="15.75" thickBot="1" x14ac:dyDescent="0.3">
      <c r="A6" s="54"/>
      <c r="B6" s="11">
        <v>817</v>
      </c>
      <c r="C6" s="37" t="s">
        <v>34</v>
      </c>
      <c r="D6" s="6"/>
      <c r="E6" s="7">
        <v>28</v>
      </c>
      <c r="F6" s="7">
        <v>0</v>
      </c>
      <c r="G6" s="7">
        <v>0</v>
      </c>
      <c r="H6" s="10">
        <v>0</v>
      </c>
      <c r="I6" s="9">
        <f>SUM(LARGE(E6:H6,1)+LARGE(E6:H6,2)+LARGE(E6:H6,3))</f>
        <v>28</v>
      </c>
    </row>
    <row r="7" spans="1:13" ht="15.75" thickBot="1" x14ac:dyDescent="0.3">
      <c r="A7" s="54"/>
      <c r="B7" s="11">
        <v>247</v>
      </c>
      <c r="C7" s="29" t="s">
        <v>76</v>
      </c>
      <c r="D7" s="6"/>
      <c r="E7" s="7">
        <v>27</v>
      </c>
      <c r="F7" s="7">
        <v>0</v>
      </c>
      <c r="G7" s="7">
        <v>0</v>
      </c>
      <c r="H7" s="10">
        <v>0</v>
      </c>
      <c r="I7" s="9">
        <f>SUM(LARGE(E7:H7,1)+LARGE(E7:H7,2)+LARGE(E7:H7,3))</f>
        <v>27</v>
      </c>
    </row>
    <row r="8" spans="1:13" ht="15.75" thickBot="1" x14ac:dyDescent="0.3">
      <c r="A8" s="54"/>
      <c r="B8" s="11">
        <v>117</v>
      </c>
      <c r="C8" s="12" t="s">
        <v>33</v>
      </c>
      <c r="D8" s="6"/>
      <c r="E8" s="7">
        <v>26</v>
      </c>
      <c r="F8" s="7">
        <v>0</v>
      </c>
      <c r="G8" s="7">
        <v>0</v>
      </c>
      <c r="H8" s="10">
        <v>0</v>
      </c>
      <c r="I8" s="9">
        <f>SUM(LARGE(E8:H8,1)+LARGE(E8:H8,2)+LARGE(E8:H8,3))</f>
        <v>26</v>
      </c>
    </row>
    <row r="9" spans="1:13" ht="15.75" thickBot="1" x14ac:dyDescent="0.3">
      <c r="A9" s="54"/>
      <c r="B9" s="11">
        <v>515</v>
      </c>
      <c r="C9" s="37" t="s">
        <v>62</v>
      </c>
      <c r="D9" s="6"/>
      <c r="E9" s="40">
        <v>23</v>
      </c>
      <c r="F9" s="7">
        <v>0</v>
      </c>
      <c r="G9" s="7">
        <v>0</v>
      </c>
      <c r="H9" s="10">
        <v>0</v>
      </c>
      <c r="I9" s="9">
        <f>SUM(LARGE(E9:H9,1)+LARGE(E9:H9,2)+LARGE(E9:H9,3))</f>
        <v>23</v>
      </c>
    </row>
    <row r="10" spans="1:13" ht="15.75" thickBot="1" x14ac:dyDescent="0.3">
      <c r="A10" s="54"/>
      <c r="B10" s="11">
        <v>630</v>
      </c>
      <c r="C10" s="12" t="s">
        <v>84</v>
      </c>
      <c r="D10" s="6"/>
      <c r="E10" s="7">
        <v>21</v>
      </c>
      <c r="F10" s="7">
        <v>0</v>
      </c>
      <c r="G10" s="7">
        <v>0</v>
      </c>
      <c r="H10" s="10">
        <v>0</v>
      </c>
      <c r="I10" s="9">
        <f>SUM(LARGE(E10:H10,1)+LARGE(E10:H10,2)+LARGE(E10:H10,3))</f>
        <v>21</v>
      </c>
    </row>
    <row r="11" spans="1:13" ht="15.75" thickBot="1" x14ac:dyDescent="0.3">
      <c r="A11" s="54"/>
      <c r="B11" s="11">
        <v>150</v>
      </c>
      <c r="C11" s="12" t="s">
        <v>31</v>
      </c>
      <c r="D11" s="39"/>
      <c r="E11" s="7">
        <v>18</v>
      </c>
      <c r="F11" s="7">
        <v>0</v>
      </c>
      <c r="G11" s="7">
        <v>0</v>
      </c>
      <c r="H11" s="10">
        <v>0</v>
      </c>
      <c r="I11" s="9">
        <f>SUM(LARGE(E11:H11,1)+LARGE(E11:H11,2)+LARGE(E11:H11,3))</f>
        <v>18</v>
      </c>
    </row>
    <row r="12" spans="1:13" ht="15.75" thickBot="1" x14ac:dyDescent="0.3">
      <c r="A12" s="54"/>
      <c r="B12" s="11">
        <v>13</v>
      </c>
      <c r="C12" s="12" t="s">
        <v>2</v>
      </c>
      <c r="D12" s="6"/>
      <c r="E12" s="7">
        <v>13</v>
      </c>
      <c r="F12" s="7">
        <v>0</v>
      </c>
      <c r="G12" s="7">
        <v>0</v>
      </c>
      <c r="H12" s="10">
        <v>0</v>
      </c>
      <c r="I12" s="9">
        <f>SUM(LARGE(E12:H12,1)+LARGE(E12:H12,2)+LARGE(E12:H12,3))</f>
        <v>13</v>
      </c>
    </row>
    <row r="13" spans="1:13" ht="15.75" thickBot="1" x14ac:dyDescent="0.3">
      <c r="A13" s="54"/>
      <c r="B13" s="27">
        <v>62</v>
      </c>
      <c r="C13" s="30" t="s">
        <v>67</v>
      </c>
      <c r="D13" s="38"/>
      <c r="E13" s="7">
        <v>11</v>
      </c>
      <c r="F13" s="7">
        <v>0</v>
      </c>
      <c r="G13" s="7">
        <v>0</v>
      </c>
      <c r="H13" s="10">
        <v>0</v>
      </c>
      <c r="I13" s="9">
        <f>SUM(LARGE(E13:H13,1)+LARGE(E13:H13,2)+LARGE(E13:H13,3))</f>
        <v>11</v>
      </c>
    </row>
    <row r="14" spans="1:13" ht="15.75" thickBot="1" x14ac:dyDescent="0.3">
      <c r="A14" s="54"/>
      <c r="B14" s="27">
        <v>389</v>
      </c>
      <c r="C14" s="28" t="s">
        <v>98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>SUM(LARGE(E14:H14,1)+LARGE(E14:H14,2)+LARGE(E14:H14,3))</f>
        <v>0</v>
      </c>
    </row>
    <row r="15" spans="1:13" ht="15.75" thickBot="1" x14ac:dyDescent="0.3">
      <c r="A15" s="54"/>
      <c r="B15" s="27">
        <v>904</v>
      </c>
      <c r="C15" s="30" t="s">
        <v>78</v>
      </c>
      <c r="D15" s="6"/>
      <c r="E15" s="7">
        <v>0</v>
      </c>
      <c r="F15" s="7">
        <v>0</v>
      </c>
      <c r="G15" s="7">
        <v>0</v>
      </c>
      <c r="H15" s="10">
        <v>0</v>
      </c>
      <c r="I15" s="9">
        <f>SUM(LARGE(E15:H15,1)+LARGE(E15:H15,2)+LARGE(E15:H15,3))</f>
        <v>0</v>
      </c>
    </row>
    <row r="16" spans="1:13" ht="15.75" thickBot="1" x14ac:dyDescent="0.3">
      <c r="A16" s="54"/>
      <c r="B16" s="27">
        <v>11</v>
      </c>
      <c r="C16" s="30" t="s">
        <v>77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>SUM(LARGE(E16:H16,1)+LARGE(E16:H16,2)+LARGE(E16:H16,3))</f>
        <v>0</v>
      </c>
    </row>
    <row r="17" spans="1:9" ht="15.75" thickBot="1" x14ac:dyDescent="0.3">
      <c r="A17" s="54"/>
      <c r="B17" s="11">
        <v>70</v>
      </c>
      <c r="C17" s="12" t="s">
        <v>100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>SUM(LARGE(E17:H17,1)+LARGE(E17:H17,2)+LARGE(E17:H17,3))</f>
        <v>0</v>
      </c>
    </row>
    <row r="18" spans="1:9" ht="15.75" thickBot="1" x14ac:dyDescent="0.3">
      <c r="A18" s="54"/>
      <c r="B18" s="11">
        <v>154</v>
      </c>
      <c r="C18" s="12" t="s">
        <v>53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>SUM(LARGE(E18:H18,1)+LARGE(E18:H18,2)+LARGE(E18:H18,3))</f>
        <v>0</v>
      </c>
    </row>
    <row r="19" spans="1:9" ht="15.75" thickBot="1" x14ac:dyDescent="0.3">
      <c r="A19" s="54"/>
      <c r="B19" s="11">
        <v>347</v>
      </c>
      <c r="C19" s="12" t="s">
        <v>86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>SUM(LARGE(E19:H19,1)+LARGE(E19:H19,2)+LARGE(E19:H19,3))</f>
        <v>0</v>
      </c>
    </row>
    <row r="20" spans="1:9" ht="15.75" thickBot="1" x14ac:dyDescent="0.3">
      <c r="A20" s="54"/>
      <c r="B20" s="11">
        <v>909</v>
      </c>
      <c r="C20" s="12" t="s">
        <v>72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>SUM(LARGE(E20:H20,1)+LARGE(E20:H20,2)+LARGE(E20:H20,3))</f>
        <v>0</v>
      </c>
    </row>
    <row r="21" spans="1:9" ht="15.75" thickBot="1" x14ac:dyDescent="0.3">
      <c r="A21" s="54"/>
      <c r="B21" s="11">
        <v>62</v>
      </c>
      <c r="C21" s="12" t="s">
        <v>67</v>
      </c>
      <c r="D21" s="6"/>
      <c r="E21" s="7">
        <v>0</v>
      </c>
      <c r="F21" s="7">
        <v>0</v>
      </c>
      <c r="G21" s="7">
        <v>0</v>
      </c>
      <c r="H21" s="7">
        <v>0</v>
      </c>
      <c r="I21" s="9">
        <f>SUM(LARGE(E21:H21,1)+LARGE(E21:H21,2)+LARGE(E21:H21,3))</f>
        <v>0</v>
      </c>
    </row>
    <row r="22" spans="1:9" ht="15.75" thickBot="1" x14ac:dyDescent="0.3">
      <c r="A22" s="54"/>
      <c r="B22" s="11">
        <v>276</v>
      </c>
      <c r="C22" s="12" t="s">
        <v>28</v>
      </c>
      <c r="D22" s="6"/>
      <c r="E22" s="40">
        <v>0</v>
      </c>
      <c r="F22" s="7">
        <v>0</v>
      </c>
      <c r="G22" s="7">
        <v>0</v>
      </c>
      <c r="H22" s="7">
        <v>0</v>
      </c>
      <c r="I22" s="9">
        <f>SUM(LARGE(E22:H22,1)+LARGE(E22:H22,2)+LARGE(E22:H22,3))</f>
        <v>0</v>
      </c>
    </row>
    <row r="23" spans="1:9" ht="15.75" thickBot="1" x14ac:dyDescent="0.3">
      <c r="A23" s="54"/>
      <c r="B23" s="11"/>
      <c r="C23" s="12"/>
      <c r="D23" s="6"/>
      <c r="E23" s="40">
        <v>0</v>
      </c>
      <c r="F23" s="7">
        <v>0</v>
      </c>
      <c r="G23" s="7">
        <v>0</v>
      </c>
      <c r="H23" s="7">
        <v>0</v>
      </c>
      <c r="I23" s="9">
        <f t="shared" ref="I2:I23" si="0">SUM(LARGE(E23:H23,1)+LARGE(E23:H23,2)+LARGE(E23:H23,3))</f>
        <v>0</v>
      </c>
    </row>
    <row r="25" spans="1:9" x14ac:dyDescent="0.25">
      <c r="C25" s="6" t="s">
        <v>27</v>
      </c>
      <c r="D25" s="31"/>
      <c r="E25" s="6">
        <f>COUNTIF(E2:E23,"&gt;0")</f>
        <v>12</v>
      </c>
      <c r="F25" s="6">
        <f>COUNTIF(F2:F23,"&gt;0")</f>
        <v>0</v>
      </c>
      <c r="G25" s="6">
        <f>COUNTIF(G2:G23,"&gt;0")</f>
        <v>0</v>
      </c>
      <c r="H25" s="6">
        <f>COUNTIF(H2:H23,"&gt;0")</f>
        <v>0</v>
      </c>
    </row>
  </sheetData>
  <sortState ref="B2:I22">
    <sortCondition descending="1" ref="I2:I22"/>
  </sortState>
  <mergeCells count="1">
    <mergeCell ref="A2:A2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15" sqref="L15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45873</v>
      </c>
      <c r="F1" s="3">
        <v>45880</v>
      </c>
      <c r="G1" s="3">
        <v>45887</v>
      </c>
      <c r="H1" s="46">
        <v>45894</v>
      </c>
      <c r="I1" s="5"/>
    </row>
    <row r="2" spans="1:10" ht="15.75" customHeight="1" thickBot="1" x14ac:dyDescent="0.3">
      <c r="A2" s="54" t="s">
        <v>48</v>
      </c>
      <c r="B2" s="18">
        <v>471</v>
      </c>
      <c r="C2" s="19" t="s">
        <v>50</v>
      </c>
      <c r="D2" s="6"/>
      <c r="E2" s="7">
        <v>0</v>
      </c>
      <c r="F2" s="7">
        <v>0</v>
      </c>
      <c r="G2" s="10">
        <v>0</v>
      </c>
      <c r="H2" s="22">
        <v>0</v>
      </c>
      <c r="I2" s="9">
        <f t="shared" ref="I2:I21" si="0">SUM(LARGE(E2:H2,1)+LARGE(E2:H2,2)+LARGE(E2:H2,3))</f>
        <v>0</v>
      </c>
      <c r="J2">
        <f t="shared" ref="J2:J26" si="1">SUM(E2:I2)/180</f>
        <v>0</v>
      </c>
    </row>
    <row r="3" spans="1:10" ht="15.75" thickBot="1" x14ac:dyDescent="0.3">
      <c r="A3" s="54"/>
      <c r="B3" s="11">
        <v>121</v>
      </c>
      <c r="C3" s="12" t="s">
        <v>42</v>
      </c>
      <c r="E3" s="7">
        <v>0</v>
      </c>
      <c r="F3" s="7">
        <v>0</v>
      </c>
      <c r="G3" s="10">
        <v>0</v>
      </c>
      <c r="H3" s="22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4"/>
      <c r="B4" s="11">
        <v>150</v>
      </c>
      <c r="C4" s="12" t="s">
        <v>31</v>
      </c>
      <c r="D4" s="6"/>
      <c r="E4" s="7">
        <v>0</v>
      </c>
      <c r="F4" s="7">
        <v>0</v>
      </c>
      <c r="G4" s="10">
        <v>0</v>
      </c>
      <c r="H4" s="22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4"/>
      <c r="B5" s="11">
        <v>117</v>
      </c>
      <c r="C5" s="12" t="s">
        <v>33</v>
      </c>
      <c r="D5" s="6"/>
      <c r="E5" s="7">
        <v>0</v>
      </c>
      <c r="F5" s="7">
        <v>0</v>
      </c>
      <c r="G5" s="10">
        <v>0</v>
      </c>
      <c r="H5" s="22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4"/>
      <c r="B6" s="11">
        <v>154</v>
      </c>
      <c r="C6" s="12" t="s">
        <v>53</v>
      </c>
      <c r="D6" s="6"/>
      <c r="E6" s="7">
        <v>0</v>
      </c>
      <c r="F6" s="7">
        <v>0</v>
      </c>
      <c r="G6" s="10">
        <v>0</v>
      </c>
      <c r="H6" s="22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4"/>
      <c r="B7" s="11">
        <v>909</v>
      </c>
      <c r="C7" s="37" t="s">
        <v>72</v>
      </c>
      <c r="E7" s="7">
        <v>0</v>
      </c>
      <c r="F7" s="7">
        <v>0</v>
      </c>
      <c r="G7" s="10">
        <v>0</v>
      </c>
      <c r="H7" s="22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4"/>
      <c r="B8" s="11">
        <v>629</v>
      </c>
      <c r="C8" s="12" t="s">
        <v>52</v>
      </c>
      <c r="D8" s="6"/>
      <c r="E8" s="7">
        <v>0</v>
      </c>
      <c r="F8" s="7">
        <v>0</v>
      </c>
      <c r="G8" s="10">
        <v>0</v>
      </c>
      <c r="H8" s="22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4"/>
      <c r="B9" s="11">
        <v>413</v>
      </c>
      <c r="C9" s="12" t="s">
        <v>30</v>
      </c>
      <c r="D9" s="6"/>
      <c r="E9" s="7">
        <v>0</v>
      </c>
      <c r="F9" s="7">
        <v>0</v>
      </c>
      <c r="G9" s="10">
        <v>0</v>
      </c>
      <c r="H9" s="22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4"/>
      <c r="B10" s="11">
        <v>291</v>
      </c>
      <c r="C10" s="37" t="s">
        <v>66</v>
      </c>
      <c r="D10" s="6"/>
      <c r="E10" s="7">
        <v>0</v>
      </c>
      <c r="F10" s="7">
        <v>0</v>
      </c>
      <c r="G10" s="10">
        <v>0</v>
      </c>
      <c r="H10" s="22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4"/>
      <c r="B11" s="11">
        <v>630</v>
      </c>
      <c r="C11" s="12" t="s">
        <v>84</v>
      </c>
      <c r="D11" s="6"/>
      <c r="E11" s="7">
        <v>0</v>
      </c>
      <c r="F11" s="7">
        <v>0</v>
      </c>
      <c r="G11" s="10">
        <v>0</v>
      </c>
      <c r="H11" s="22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4"/>
      <c r="B12" s="11">
        <v>152</v>
      </c>
      <c r="C12" s="12" t="s">
        <v>93</v>
      </c>
      <c r="D12" s="6"/>
      <c r="E12" s="7">
        <v>0</v>
      </c>
      <c r="F12" s="7">
        <v>0</v>
      </c>
      <c r="G12" s="10">
        <v>0</v>
      </c>
      <c r="H12" s="22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4"/>
      <c r="B13" s="27">
        <v>79</v>
      </c>
      <c r="C13" s="30" t="s">
        <v>94</v>
      </c>
      <c r="D13" s="6"/>
      <c r="E13" s="7">
        <v>0</v>
      </c>
      <c r="F13" s="7">
        <v>0</v>
      </c>
      <c r="G13" s="10">
        <v>0</v>
      </c>
      <c r="H13" s="22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4"/>
      <c r="B14" s="11">
        <v>391</v>
      </c>
      <c r="C14" s="12" t="s">
        <v>69</v>
      </c>
      <c r="D14" s="6"/>
      <c r="E14" s="7">
        <v>0</v>
      </c>
      <c r="F14" s="7">
        <v>0</v>
      </c>
      <c r="G14" s="10">
        <v>0</v>
      </c>
      <c r="H14" s="22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4"/>
      <c r="B15" s="11">
        <v>62</v>
      </c>
      <c r="C15" s="12" t="s">
        <v>67</v>
      </c>
      <c r="D15" s="6"/>
      <c r="E15" s="7">
        <v>0</v>
      </c>
      <c r="F15" s="7">
        <v>0</v>
      </c>
      <c r="G15" s="10">
        <v>0</v>
      </c>
      <c r="H15" s="22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4"/>
      <c r="B16" s="27">
        <v>53</v>
      </c>
      <c r="C16" s="30" t="s">
        <v>92</v>
      </c>
      <c r="D16" s="6"/>
      <c r="E16" s="7">
        <v>0</v>
      </c>
      <c r="F16" s="7">
        <v>0</v>
      </c>
      <c r="G16" s="10">
        <v>0</v>
      </c>
      <c r="H16" s="22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4"/>
      <c r="B17" s="11">
        <v>247</v>
      </c>
      <c r="C17" s="12" t="s">
        <v>76</v>
      </c>
      <c r="D17" s="6"/>
      <c r="E17" s="7">
        <v>0</v>
      </c>
      <c r="F17" s="7">
        <v>0</v>
      </c>
      <c r="G17" s="10">
        <v>0</v>
      </c>
      <c r="H17" s="22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4"/>
      <c r="B18" s="11">
        <v>7777</v>
      </c>
      <c r="C18" s="37" t="s">
        <v>95</v>
      </c>
      <c r="D18" s="6"/>
      <c r="E18" s="7">
        <v>0</v>
      </c>
      <c r="F18" s="7">
        <v>0</v>
      </c>
      <c r="G18" s="10">
        <v>0</v>
      </c>
      <c r="H18" s="22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4"/>
      <c r="B19" s="11">
        <v>817</v>
      </c>
      <c r="C19" s="12" t="s">
        <v>34</v>
      </c>
      <c r="E19" s="7">
        <v>0</v>
      </c>
      <c r="F19" s="7">
        <v>0</v>
      </c>
      <c r="G19" s="10">
        <v>0</v>
      </c>
      <c r="H19" s="22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4"/>
      <c r="B20" s="11">
        <v>13</v>
      </c>
      <c r="C20" s="12" t="s">
        <v>2</v>
      </c>
      <c r="D20" s="6"/>
      <c r="E20" s="7">
        <v>0</v>
      </c>
      <c r="F20" s="7">
        <v>0</v>
      </c>
      <c r="G20" s="10">
        <v>0</v>
      </c>
      <c r="H20" s="22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4"/>
      <c r="B21" s="11">
        <v>144</v>
      </c>
      <c r="C21" s="12" t="s">
        <v>56</v>
      </c>
      <c r="D21" s="6"/>
      <c r="E21" s="7">
        <v>0</v>
      </c>
      <c r="F21" s="7">
        <v>0</v>
      </c>
      <c r="G21" s="10">
        <v>0</v>
      </c>
      <c r="H21" s="22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4"/>
      <c r="B22" s="11">
        <v>276</v>
      </c>
      <c r="C22" s="12" t="s">
        <v>28</v>
      </c>
      <c r="D22" s="6"/>
      <c r="E22" s="7">
        <v>0</v>
      </c>
      <c r="F22" s="7">
        <v>0</v>
      </c>
      <c r="G22" s="10">
        <v>0</v>
      </c>
      <c r="H22" s="22">
        <v>0</v>
      </c>
      <c r="I22" s="9">
        <f t="shared" ref="I22:I23" si="2">SUM(LARGE(E22:H22,1)+LARGE(E22:H22,2)+LARGE(E22:H22,3))</f>
        <v>0</v>
      </c>
    </row>
    <row r="23" spans="1:10" ht="15.75" thickBot="1" x14ac:dyDescent="0.3">
      <c r="A23" s="54"/>
      <c r="B23" s="11">
        <v>515</v>
      </c>
      <c r="C23" s="37" t="s">
        <v>81</v>
      </c>
      <c r="D23" s="6"/>
      <c r="E23" s="7">
        <v>0</v>
      </c>
      <c r="F23" s="7">
        <v>0</v>
      </c>
      <c r="G23" s="10">
        <v>0</v>
      </c>
      <c r="H23" s="22">
        <v>0</v>
      </c>
      <c r="I23" s="9">
        <f t="shared" si="2"/>
        <v>0</v>
      </c>
    </row>
    <row r="24" spans="1:10" ht="15.75" thickBot="1" x14ac:dyDescent="0.3">
      <c r="A24" s="54"/>
      <c r="B24" s="11"/>
      <c r="C24" s="12"/>
      <c r="D24" s="6"/>
      <c r="E24" s="7">
        <v>0</v>
      </c>
      <c r="F24" s="7">
        <v>0</v>
      </c>
      <c r="G24" s="10">
        <v>0</v>
      </c>
      <c r="H24" s="22">
        <v>0</v>
      </c>
      <c r="I24" s="9">
        <f t="shared" ref="I24:I26" si="3">SUM(LARGE(E24:H24,1)+LARGE(E24:H24,2)+LARGE(E24:H24,3))</f>
        <v>0</v>
      </c>
      <c r="J24">
        <f t="shared" si="1"/>
        <v>0</v>
      </c>
    </row>
    <row r="25" spans="1:10" ht="15.75" thickBot="1" x14ac:dyDescent="0.3">
      <c r="A25" s="54"/>
      <c r="B25" s="11"/>
      <c r="C25" s="29"/>
      <c r="D25" s="6"/>
      <c r="E25" s="7">
        <v>0</v>
      </c>
      <c r="F25" s="7">
        <v>0</v>
      </c>
      <c r="G25" s="10">
        <v>0</v>
      </c>
      <c r="H25" s="22">
        <v>0</v>
      </c>
      <c r="I25" s="9">
        <f t="shared" si="3"/>
        <v>0</v>
      </c>
      <c r="J25">
        <f t="shared" si="1"/>
        <v>0</v>
      </c>
    </row>
    <row r="26" spans="1:10" ht="15.75" thickBot="1" x14ac:dyDescent="0.3">
      <c r="A26" s="54"/>
      <c r="B26" s="11"/>
      <c r="C26" s="12"/>
      <c r="D26" s="6"/>
      <c r="E26" s="7">
        <v>0</v>
      </c>
      <c r="F26" s="7">
        <v>0</v>
      </c>
      <c r="G26" s="10">
        <v>0</v>
      </c>
      <c r="H26" s="22">
        <v>0</v>
      </c>
      <c r="I26" s="9">
        <f t="shared" si="3"/>
        <v>0</v>
      </c>
      <c r="J26">
        <f t="shared" si="1"/>
        <v>0</v>
      </c>
    </row>
    <row r="27" spans="1:10" x14ac:dyDescent="0.25">
      <c r="B27" s="11"/>
      <c r="C27" s="29"/>
    </row>
    <row r="28" spans="1:10" x14ac:dyDescent="0.25">
      <c r="C28" s="6" t="s">
        <v>27</v>
      </c>
      <c r="D28" s="31"/>
      <c r="E28" s="6">
        <f>COUNTIF(E2:E26,"&gt;0")</f>
        <v>0</v>
      </c>
      <c r="F28" s="6">
        <f>COUNTIF(F2:F26,"&gt;0")</f>
        <v>0</v>
      </c>
      <c r="G28" s="6">
        <f>COUNTIF(G2:G26,"&gt;0")</f>
        <v>0</v>
      </c>
      <c r="H28" s="42">
        <f>COUNTIF(H2:H26,"&gt;0")</f>
        <v>0</v>
      </c>
    </row>
  </sheetData>
  <sortState ref="B2:I23">
    <sortCondition descending="1" ref="I2:I23"/>
  </sortState>
  <mergeCells count="1">
    <mergeCell ref="A2:A26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16" sqref="L16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11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45901</v>
      </c>
      <c r="F1" s="3">
        <v>45908</v>
      </c>
      <c r="G1" s="3">
        <v>45915</v>
      </c>
      <c r="H1" s="3">
        <v>45922</v>
      </c>
      <c r="I1" s="3">
        <v>45929</v>
      </c>
      <c r="J1" s="5"/>
    </row>
    <row r="2" spans="1:10" ht="15.75" customHeight="1" thickBot="1" x14ac:dyDescent="0.3">
      <c r="A2" s="54" t="s">
        <v>48</v>
      </c>
      <c r="B2" s="18">
        <v>117</v>
      </c>
      <c r="C2" s="19" t="s">
        <v>33</v>
      </c>
      <c r="D2" s="16"/>
      <c r="E2" s="7">
        <v>0</v>
      </c>
      <c r="F2" s="7">
        <v>0</v>
      </c>
      <c r="G2" s="7">
        <v>0</v>
      </c>
      <c r="H2" s="7">
        <v>0</v>
      </c>
      <c r="I2" s="7">
        <v>0</v>
      </c>
      <c r="J2" s="9">
        <f t="shared" ref="J2:J22" si="0">SUM(LARGE(E2:I2,1)+LARGE(E2:I2,2)+LARGE(E2:I2,3))</f>
        <v>0</v>
      </c>
    </row>
    <row r="3" spans="1:10" ht="15.75" thickBot="1" x14ac:dyDescent="0.3">
      <c r="A3" s="54"/>
      <c r="B3" s="11">
        <v>150</v>
      </c>
      <c r="C3" s="12" t="s">
        <v>31</v>
      </c>
      <c r="D3" s="6"/>
      <c r="E3" s="7">
        <v>0</v>
      </c>
      <c r="F3" s="7">
        <v>0</v>
      </c>
      <c r="G3" s="7">
        <v>0</v>
      </c>
      <c r="H3" s="7">
        <v>0</v>
      </c>
      <c r="I3" s="7">
        <v>0</v>
      </c>
      <c r="J3" s="9">
        <f t="shared" si="0"/>
        <v>0</v>
      </c>
    </row>
    <row r="4" spans="1:10" ht="15.75" thickBot="1" x14ac:dyDescent="0.3">
      <c r="A4" s="54"/>
      <c r="B4" s="11">
        <v>471</v>
      </c>
      <c r="C4" s="12" t="s">
        <v>50</v>
      </c>
      <c r="D4" s="6"/>
      <c r="E4" s="7">
        <v>0</v>
      </c>
      <c r="F4" s="7">
        <v>0</v>
      </c>
      <c r="G4" s="7">
        <v>0</v>
      </c>
      <c r="H4" s="7">
        <v>0</v>
      </c>
      <c r="I4" s="7">
        <v>0</v>
      </c>
      <c r="J4" s="9">
        <f t="shared" si="0"/>
        <v>0</v>
      </c>
    </row>
    <row r="5" spans="1:10" ht="15.75" thickBot="1" x14ac:dyDescent="0.3">
      <c r="A5" s="54"/>
      <c r="B5" s="11">
        <v>121</v>
      </c>
      <c r="C5" s="12" t="s">
        <v>42</v>
      </c>
      <c r="D5" s="6"/>
      <c r="E5" s="7">
        <v>0</v>
      </c>
      <c r="F5" s="7">
        <v>0</v>
      </c>
      <c r="G5" s="7">
        <v>0</v>
      </c>
      <c r="H5" s="7">
        <v>0</v>
      </c>
      <c r="I5" s="7">
        <v>0</v>
      </c>
      <c r="J5" s="9">
        <f t="shared" si="0"/>
        <v>0</v>
      </c>
    </row>
    <row r="6" spans="1:10" ht="15.75" thickBot="1" x14ac:dyDescent="0.3">
      <c r="A6" s="54"/>
      <c r="B6" s="11">
        <v>347</v>
      </c>
      <c r="C6" s="12" t="s">
        <v>86</v>
      </c>
      <c r="D6" s="6"/>
      <c r="E6" s="7">
        <v>0</v>
      </c>
      <c r="F6" s="7">
        <v>0</v>
      </c>
      <c r="G6" s="7">
        <v>0</v>
      </c>
      <c r="H6" s="7">
        <v>0</v>
      </c>
      <c r="I6" s="7">
        <v>0</v>
      </c>
      <c r="J6" s="9">
        <f t="shared" si="0"/>
        <v>0</v>
      </c>
    </row>
    <row r="7" spans="1:10" ht="15.75" thickBot="1" x14ac:dyDescent="0.3">
      <c r="A7" s="54"/>
      <c r="B7" s="11">
        <v>247</v>
      </c>
      <c r="C7" s="12" t="s">
        <v>76</v>
      </c>
      <c r="D7" s="6"/>
      <c r="E7" s="7">
        <v>0</v>
      </c>
      <c r="F7" s="7">
        <v>0</v>
      </c>
      <c r="G7" s="7">
        <v>0</v>
      </c>
      <c r="H7" s="7">
        <v>0</v>
      </c>
      <c r="I7" s="7">
        <v>0</v>
      </c>
      <c r="J7" s="9">
        <f t="shared" si="0"/>
        <v>0</v>
      </c>
    </row>
    <row r="8" spans="1:10" ht="15.75" thickBot="1" x14ac:dyDescent="0.3">
      <c r="A8" s="54"/>
      <c r="B8" s="11">
        <v>904</v>
      </c>
      <c r="C8" s="37" t="s">
        <v>78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9">
        <f t="shared" si="0"/>
        <v>0</v>
      </c>
    </row>
    <row r="9" spans="1:10" ht="15.75" thickBot="1" x14ac:dyDescent="0.3">
      <c r="A9" s="54"/>
      <c r="B9" s="11">
        <v>629</v>
      </c>
      <c r="C9" s="12" t="s">
        <v>52</v>
      </c>
      <c r="D9" s="6"/>
      <c r="E9" s="7">
        <v>0</v>
      </c>
      <c r="F9" s="7">
        <v>0</v>
      </c>
      <c r="G9" s="7">
        <v>0</v>
      </c>
      <c r="H9" s="7">
        <v>0</v>
      </c>
      <c r="I9" s="7">
        <v>0</v>
      </c>
      <c r="J9" s="9">
        <f t="shared" si="0"/>
        <v>0</v>
      </c>
    </row>
    <row r="10" spans="1:10" ht="15.75" thickBot="1" x14ac:dyDescent="0.3">
      <c r="A10" s="54"/>
      <c r="B10" s="11">
        <v>909</v>
      </c>
      <c r="C10" s="37" t="s">
        <v>72</v>
      </c>
      <c r="D10" s="6"/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9">
        <f t="shared" si="0"/>
        <v>0</v>
      </c>
    </row>
    <row r="11" spans="1:10" ht="15.75" thickBot="1" x14ac:dyDescent="0.3">
      <c r="A11" s="54"/>
      <c r="B11" s="11">
        <v>152</v>
      </c>
      <c r="C11" s="12" t="s">
        <v>93</v>
      </c>
      <c r="D11" s="6"/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9">
        <f t="shared" si="0"/>
        <v>0</v>
      </c>
    </row>
    <row r="12" spans="1:10" ht="15.75" thickBot="1" x14ac:dyDescent="0.3">
      <c r="A12" s="54"/>
      <c r="B12" s="11">
        <v>630</v>
      </c>
      <c r="C12" s="12" t="s">
        <v>84</v>
      </c>
      <c r="D12" s="6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9">
        <f t="shared" si="0"/>
        <v>0</v>
      </c>
    </row>
    <row r="13" spans="1:10" ht="15.75" thickBot="1" x14ac:dyDescent="0.3">
      <c r="A13" s="54"/>
      <c r="B13" s="27">
        <v>111</v>
      </c>
      <c r="C13" s="32" t="s">
        <v>85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9">
        <f t="shared" si="0"/>
        <v>0</v>
      </c>
    </row>
    <row r="14" spans="1:10" ht="15.75" thickBot="1" x14ac:dyDescent="0.3">
      <c r="A14" s="54"/>
      <c r="B14" s="11">
        <v>62</v>
      </c>
      <c r="C14" s="12" t="s">
        <v>67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9">
        <f t="shared" si="0"/>
        <v>0</v>
      </c>
    </row>
    <row r="15" spans="1:10" ht="15.75" thickBot="1" x14ac:dyDescent="0.3">
      <c r="A15" s="54"/>
      <c r="B15" s="11">
        <v>154</v>
      </c>
      <c r="C15" s="12" t="s">
        <v>53</v>
      </c>
      <c r="D15" s="6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9">
        <f t="shared" si="0"/>
        <v>0</v>
      </c>
    </row>
    <row r="16" spans="1:10" ht="15.75" thickBot="1" x14ac:dyDescent="0.3">
      <c r="A16" s="54"/>
      <c r="B16" s="27">
        <v>413</v>
      </c>
      <c r="C16" s="30" t="s">
        <v>30</v>
      </c>
      <c r="D16" s="6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9">
        <f t="shared" si="0"/>
        <v>0</v>
      </c>
    </row>
    <row r="17" spans="1:10" ht="15.75" thickBot="1" x14ac:dyDescent="0.3">
      <c r="A17" s="54"/>
      <c r="B17" s="11">
        <v>291</v>
      </c>
      <c r="C17" s="37" t="s">
        <v>66</v>
      </c>
      <c r="D17" s="39"/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9">
        <f t="shared" si="0"/>
        <v>0</v>
      </c>
    </row>
    <row r="18" spans="1:10" ht="15.75" thickBot="1" x14ac:dyDescent="0.3">
      <c r="A18" s="54"/>
      <c r="B18" s="11">
        <v>79</v>
      </c>
      <c r="C18" s="12" t="s">
        <v>94</v>
      </c>
      <c r="D18" s="39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9">
        <f t="shared" si="0"/>
        <v>0</v>
      </c>
    </row>
    <row r="19" spans="1:10" ht="15.75" thickBot="1" x14ac:dyDescent="0.3">
      <c r="A19" s="54"/>
      <c r="B19" s="11">
        <v>391</v>
      </c>
      <c r="C19" s="12" t="s">
        <v>69</v>
      </c>
      <c r="D19" s="38"/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9">
        <f t="shared" si="0"/>
        <v>0</v>
      </c>
    </row>
    <row r="20" spans="1:10" ht="15.75" thickBot="1" x14ac:dyDescent="0.3">
      <c r="A20" s="54"/>
      <c r="B20" s="11">
        <v>53</v>
      </c>
      <c r="C20" s="12" t="s">
        <v>92</v>
      </c>
      <c r="D20" s="6"/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9">
        <f t="shared" si="0"/>
        <v>0</v>
      </c>
    </row>
    <row r="21" spans="1:10" ht="15.75" thickBot="1" x14ac:dyDescent="0.3">
      <c r="A21" s="54"/>
      <c r="B21" s="11">
        <v>817</v>
      </c>
      <c r="C21" s="12" t="s">
        <v>34</v>
      </c>
      <c r="D21" s="6"/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9">
        <f t="shared" si="0"/>
        <v>0</v>
      </c>
    </row>
    <row r="22" spans="1:10" ht="15.75" thickBot="1" x14ac:dyDescent="0.3">
      <c r="A22" s="54"/>
      <c r="B22" s="11">
        <v>13</v>
      </c>
      <c r="C22" s="12" t="s">
        <v>2</v>
      </c>
      <c r="D22" s="6"/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9">
        <f t="shared" si="0"/>
        <v>0</v>
      </c>
    </row>
    <row r="23" spans="1:10" ht="15.75" thickBot="1" x14ac:dyDescent="0.3">
      <c r="B23" s="11">
        <v>144</v>
      </c>
      <c r="C23" s="12" t="s">
        <v>56</v>
      </c>
      <c r="D23" s="6"/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9">
        <f>SUM(LARGE(F23:I23,1)+LARGE(F23:I23,2)+LARGE(F23:I23,3))</f>
        <v>0</v>
      </c>
    </row>
    <row r="25" spans="1:10" x14ac:dyDescent="0.25">
      <c r="C25" s="6" t="s">
        <v>27</v>
      </c>
      <c r="D25" s="31"/>
      <c r="E25" s="6">
        <f>COUNTIF(E2:E23,"&gt;0")</f>
        <v>0</v>
      </c>
      <c r="F25" s="6">
        <f>COUNTIF(F2:F23,"&gt;0")</f>
        <v>0</v>
      </c>
      <c r="G25" s="6">
        <f>COUNTIF(G2:G23,"&gt;0")</f>
        <v>0</v>
      </c>
      <c r="H25" s="6">
        <f>COUNTIF(H2:H23,"&gt;0")</f>
        <v>0</v>
      </c>
      <c r="I25" s="6">
        <f>COUNTIF(I2:I23,"&gt;0")</f>
        <v>0</v>
      </c>
    </row>
  </sheetData>
  <sortState ref="B2:J23">
    <sortCondition descending="1" ref="J2:J23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N23" sqref="N23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45936</v>
      </c>
      <c r="F1" s="3">
        <v>45943</v>
      </c>
      <c r="G1" s="3">
        <v>45950</v>
      </c>
      <c r="H1" s="21">
        <v>45957</v>
      </c>
      <c r="I1" s="5"/>
    </row>
    <row r="2" spans="1:10" ht="15.75" customHeight="1" thickBot="1" x14ac:dyDescent="0.3">
      <c r="A2" s="54" t="s">
        <v>48</v>
      </c>
      <c r="B2" s="18">
        <v>117</v>
      </c>
      <c r="C2" s="19" t="s">
        <v>33</v>
      </c>
      <c r="D2" s="6"/>
      <c r="E2" s="7">
        <v>0</v>
      </c>
      <c r="F2" s="7">
        <v>0</v>
      </c>
      <c r="G2" s="7">
        <v>0</v>
      </c>
      <c r="H2" s="10">
        <v>0</v>
      </c>
      <c r="I2" s="9">
        <f t="shared" ref="I2:I22" si="0">SUM(LARGE(E2:H2,1)+LARGE(E2:H2,2)+LARGE(E2:H2,3))</f>
        <v>0</v>
      </c>
      <c r="J2">
        <f t="shared" ref="J2:J20" si="1">SUM(E2:I2)/225</f>
        <v>0</v>
      </c>
    </row>
    <row r="3" spans="1:10" ht="15.75" thickBot="1" x14ac:dyDescent="0.3">
      <c r="A3" s="54"/>
      <c r="B3" s="11">
        <v>471</v>
      </c>
      <c r="C3" s="12" t="s">
        <v>50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4"/>
      <c r="B4" s="11">
        <v>121</v>
      </c>
      <c r="C4" s="12" t="s">
        <v>42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4"/>
      <c r="B5" s="11">
        <v>150</v>
      </c>
      <c r="C5" s="12" t="s">
        <v>31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4"/>
      <c r="B6" s="11">
        <v>247</v>
      </c>
      <c r="C6" s="12" t="s">
        <v>76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4"/>
      <c r="B7" s="11">
        <v>904</v>
      </c>
      <c r="C7" s="37" t="s">
        <v>78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4"/>
      <c r="B8" s="11">
        <v>629</v>
      </c>
      <c r="C8" s="12" t="s">
        <v>52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4"/>
      <c r="B9" s="11">
        <v>154</v>
      </c>
      <c r="C9" s="12" t="s">
        <v>53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4"/>
      <c r="B10" s="11">
        <v>559</v>
      </c>
      <c r="C10" s="29" t="s">
        <v>79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4"/>
      <c r="B11" s="11">
        <v>291</v>
      </c>
      <c r="C11" s="37" t="s">
        <v>66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4"/>
      <c r="B12" s="11">
        <v>13</v>
      </c>
      <c r="C12" s="12" t="s">
        <v>2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4"/>
      <c r="B13" s="27">
        <v>79</v>
      </c>
      <c r="C13" s="30" t="s">
        <v>94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4"/>
      <c r="B14" s="11">
        <v>7777</v>
      </c>
      <c r="C14" s="12" t="s">
        <v>95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4"/>
      <c r="B15" s="11">
        <v>192</v>
      </c>
      <c r="C15" s="12" t="s">
        <v>38</v>
      </c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4"/>
      <c r="B16" s="27">
        <v>817</v>
      </c>
      <c r="C16" s="30" t="s">
        <v>34</v>
      </c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4"/>
      <c r="B17" s="11">
        <v>144</v>
      </c>
      <c r="C17" s="12" t="s">
        <v>56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4"/>
      <c r="B18" s="11">
        <v>258</v>
      </c>
      <c r="C18" s="12" t="s">
        <v>67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4"/>
      <c r="B19" s="11">
        <v>630</v>
      </c>
      <c r="C19" s="12" t="s">
        <v>84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4"/>
      <c r="B20" s="11">
        <v>111</v>
      </c>
      <c r="C20" s="37" t="s">
        <v>85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4"/>
      <c r="B21" s="11">
        <v>347</v>
      </c>
      <c r="C21" s="12" t="s">
        <v>86</v>
      </c>
      <c r="D21" s="6"/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</row>
    <row r="22" spans="1:10" ht="15.75" thickBot="1" x14ac:dyDescent="0.3">
      <c r="A22" s="54"/>
      <c r="B22" s="11">
        <v>909</v>
      </c>
      <c r="C22" s="37" t="s">
        <v>72</v>
      </c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</row>
    <row r="23" spans="1:10" ht="15.75" thickBot="1" x14ac:dyDescent="0.3">
      <c r="A23" s="54"/>
      <c r="B23" s="11">
        <v>152</v>
      </c>
      <c r="C23" s="12" t="s">
        <v>93</v>
      </c>
      <c r="E23" s="7">
        <v>0</v>
      </c>
      <c r="F23" s="7">
        <v>0</v>
      </c>
      <c r="G23" s="7">
        <v>0</v>
      </c>
      <c r="H23" s="7">
        <v>0</v>
      </c>
      <c r="I23" s="9">
        <f t="shared" ref="I23:I26" si="2">SUM(LARGE(E23:H23,1)+LARGE(E23:H23,2)+LARGE(E23:H23,3))</f>
        <v>0</v>
      </c>
    </row>
    <row r="24" spans="1:10" ht="15.75" thickBot="1" x14ac:dyDescent="0.3">
      <c r="A24" s="54"/>
      <c r="B24" s="11">
        <v>413</v>
      </c>
      <c r="C24" s="12" t="s">
        <v>30</v>
      </c>
      <c r="D24" s="6"/>
      <c r="E24" s="7">
        <v>0</v>
      </c>
      <c r="F24" s="7">
        <v>0</v>
      </c>
      <c r="G24" s="7">
        <v>0</v>
      </c>
      <c r="H24" s="7">
        <v>0</v>
      </c>
      <c r="I24" s="9">
        <f t="shared" si="2"/>
        <v>0</v>
      </c>
    </row>
    <row r="25" spans="1:10" ht="15.75" thickBot="1" x14ac:dyDescent="0.3">
      <c r="A25" s="54"/>
      <c r="B25" s="11">
        <v>391</v>
      </c>
      <c r="C25" s="34" t="s">
        <v>69</v>
      </c>
      <c r="D25" s="6"/>
      <c r="E25" s="7">
        <v>0</v>
      </c>
      <c r="F25" s="7">
        <v>0</v>
      </c>
      <c r="G25" s="7">
        <v>0</v>
      </c>
      <c r="H25" s="7">
        <v>0</v>
      </c>
      <c r="I25" s="9">
        <f t="shared" si="2"/>
        <v>0</v>
      </c>
    </row>
    <row r="26" spans="1:10" ht="15.75" thickBot="1" x14ac:dyDescent="0.3">
      <c r="A26" s="54"/>
      <c r="B26" s="11">
        <v>53</v>
      </c>
      <c r="C26" s="12" t="s">
        <v>92</v>
      </c>
      <c r="D26" s="6"/>
      <c r="E26" s="7">
        <v>0</v>
      </c>
      <c r="F26" s="7">
        <v>0</v>
      </c>
      <c r="G26" s="7">
        <v>0</v>
      </c>
      <c r="H26" s="7">
        <v>0</v>
      </c>
      <c r="I26" s="9">
        <f t="shared" si="2"/>
        <v>0</v>
      </c>
      <c r="J26">
        <f t="shared" ref="J26" si="3">SUM(E26:I26)/225</f>
        <v>0</v>
      </c>
    </row>
    <row r="27" spans="1:10" x14ac:dyDescent="0.25">
      <c r="C27" s="6" t="s">
        <v>27</v>
      </c>
      <c r="E27" s="6">
        <f>COUNTIF(E2:E26,"&gt;0")</f>
        <v>0</v>
      </c>
      <c r="F27" s="6">
        <f>COUNTIF(F2:F26,"&gt;0")</f>
        <v>0</v>
      </c>
      <c r="G27" s="6">
        <f>COUNTIF(G2:G26,"&gt;0")</f>
        <v>0</v>
      </c>
      <c r="H27" s="6">
        <f>COUNTIF(H2:H26,"&gt;0")</f>
        <v>0</v>
      </c>
      <c r="I27" s="6"/>
    </row>
  </sheetData>
  <sortState ref="B2:I26">
    <sortCondition descending="1" ref="I2:I26"/>
  </sortState>
  <mergeCells count="1">
    <mergeCell ref="A2:A26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M11" sqref="M11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45964</v>
      </c>
      <c r="F1" s="3">
        <v>45971</v>
      </c>
      <c r="G1" s="3">
        <v>45978</v>
      </c>
      <c r="H1" s="4">
        <v>45985</v>
      </c>
      <c r="I1" s="5"/>
    </row>
    <row r="2" spans="1:10" ht="15.75" customHeight="1" thickBot="1" x14ac:dyDescent="0.3">
      <c r="A2" s="54" t="s">
        <v>48</v>
      </c>
      <c r="B2" s="18">
        <v>117</v>
      </c>
      <c r="C2" s="19" t="s">
        <v>33</v>
      </c>
      <c r="D2" s="16"/>
      <c r="E2" s="7">
        <v>0</v>
      </c>
      <c r="F2" s="7">
        <v>0</v>
      </c>
      <c r="G2" s="7">
        <v>0</v>
      </c>
      <c r="H2" s="10">
        <v>0</v>
      </c>
      <c r="I2" s="9">
        <f t="shared" ref="I2:I22" si="0">SUM(LARGE(E2:H2,1)+LARGE(E2:H2,2)+LARGE(E2:H2,3))</f>
        <v>0</v>
      </c>
      <c r="J2">
        <f t="shared" ref="J2:J22" si="1">SUM(E2:H2)/180</f>
        <v>0</v>
      </c>
    </row>
    <row r="3" spans="1:10" ht="15.75" thickBot="1" x14ac:dyDescent="0.3">
      <c r="A3" s="54"/>
      <c r="B3" s="11">
        <v>471</v>
      </c>
      <c r="C3" s="12" t="s">
        <v>50</v>
      </c>
      <c r="D3" s="6"/>
      <c r="E3" s="7">
        <v>0</v>
      </c>
      <c r="F3" s="7">
        <v>0</v>
      </c>
      <c r="G3" s="7">
        <v>0</v>
      </c>
      <c r="H3" s="10">
        <v>0</v>
      </c>
      <c r="I3" s="9">
        <f t="shared" si="0"/>
        <v>0</v>
      </c>
      <c r="J3">
        <f t="shared" si="1"/>
        <v>0</v>
      </c>
    </row>
    <row r="4" spans="1:10" ht="15.75" thickBot="1" x14ac:dyDescent="0.3">
      <c r="A4" s="54"/>
      <c r="B4" s="11">
        <v>347</v>
      </c>
      <c r="C4" s="12" t="s">
        <v>86</v>
      </c>
      <c r="D4" s="6"/>
      <c r="E4" s="7">
        <v>0</v>
      </c>
      <c r="F4" s="7">
        <v>0</v>
      </c>
      <c r="G4" s="7">
        <v>0</v>
      </c>
      <c r="H4" s="10">
        <v>0</v>
      </c>
      <c r="I4" s="9">
        <f t="shared" si="0"/>
        <v>0</v>
      </c>
      <c r="J4">
        <f t="shared" si="1"/>
        <v>0</v>
      </c>
    </row>
    <row r="5" spans="1:10" ht="15.75" thickBot="1" x14ac:dyDescent="0.3">
      <c r="A5" s="54"/>
      <c r="B5" s="11">
        <v>150</v>
      </c>
      <c r="C5" s="12" t="s">
        <v>31</v>
      </c>
      <c r="D5" s="6"/>
      <c r="E5" s="7">
        <v>0</v>
      </c>
      <c r="F5" s="7">
        <v>0</v>
      </c>
      <c r="G5" s="7">
        <v>0</v>
      </c>
      <c r="H5" s="10">
        <v>0</v>
      </c>
      <c r="I5" s="9">
        <f t="shared" si="0"/>
        <v>0</v>
      </c>
      <c r="J5">
        <f t="shared" si="1"/>
        <v>0</v>
      </c>
    </row>
    <row r="6" spans="1:10" ht="15.75" thickBot="1" x14ac:dyDescent="0.3">
      <c r="A6" s="54"/>
      <c r="B6" s="11">
        <v>121</v>
      </c>
      <c r="C6" s="12" t="s">
        <v>42</v>
      </c>
      <c r="D6" s="6"/>
      <c r="E6" s="7">
        <v>0</v>
      </c>
      <c r="F6" s="7">
        <v>0</v>
      </c>
      <c r="G6" s="7">
        <v>0</v>
      </c>
      <c r="H6" s="10">
        <v>0</v>
      </c>
      <c r="I6" s="9">
        <f t="shared" si="0"/>
        <v>0</v>
      </c>
      <c r="J6">
        <f t="shared" si="1"/>
        <v>0</v>
      </c>
    </row>
    <row r="7" spans="1:10" ht="15.75" thickBot="1" x14ac:dyDescent="0.3">
      <c r="A7" s="54"/>
      <c r="B7" s="11">
        <v>291</v>
      </c>
      <c r="C7" s="37" t="s">
        <v>66</v>
      </c>
      <c r="D7" s="6"/>
      <c r="E7" s="7">
        <v>0</v>
      </c>
      <c r="F7" s="7">
        <v>0</v>
      </c>
      <c r="G7" s="7">
        <v>0</v>
      </c>
      <c r="H7" s="10">
        <v>0</v>
      </c>
      <c r="I7" s="9">
        <f t="shared" si="0"/>
        <v>0</v>
      </c>
      <c r="J7">
        <f t="shared" si="1"/>
        <v>0</v>
      </c>
    </row>
    <row r="8" spans="1:10" ht="15.75" thickBot="1" x14ac:dyDescent="0.3">
      <c r="A8" s="54"/>
      <c r="B8" s="11">
        <v>247</v>
      </c>
      <c r="C8" s="12" t="s">
        <v>76</v>
      </c>
      <c r="D8" s="6"/>
      <c r="E8" s="7">
        <v>0</v>
      </c>
      <c r="F8" s="7">
        <v>0</v>
      </c>
      <c r="G8" s="7">
        <v>0</v>
      </c>
      <c r="H8" s="10">
        <v>0</v>
      </c>
      <c r="I8" s="9">
        <f t="shared" si="0"/>
        <v>0</v>
      </c>
      <c r="J8">
        <f t="shared" si="1"/>
        <v>0</v>
      </c>
    </row>
    <row r="9" spans="1:10" ht="15.75" thickBot="1" x14ac:dyDescent="0.3">
      <c r="A9" s="54"/>
      <c r="B9" s="11">
        <v>192</v>
      </c>
      <c r="C9" s="12" t="s">
        <v>38</v>
      </c>
      <c r="D9" s="6"/>
      <c r="E9" s="7">
        <v>0</v>
      </c>
      <c r="F9" s="7">
        <v>0</v>
      </c>
      <c r="G9" s="7">
        <v>0</v>
      </c>
      <c r="H9" s="10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4"/>
      <c r="B10" s="11">
        <v>13</v>
      </c>
      <c r="C10" s="12" t="s">
        <v>2</v>
      </c>
      <c r="D10" s="6"/>
      <c r="E10" s="7">
        <v>0</v>
      </c>
      <c r="F10" s="7">
        <v>0</v>
      </c>
      <c r="G10" s="7">
        <v>0</v>
      </c>
      <c r="H10" s="10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4"/>
      <c r="B11" s="11">
        <v>817</v>
      </c>
      <c r="C11" s="12" t="s">
        <v>34</v>
      </c>
      <c r="D11" s="6"/>
      <c r="E11" s="7">
        <v>0</v>
      </c>
      <c r="F11" s="7">
        <v>0</v>
      </c>
      <c r="G11" s="7">
        <v>0</v>
      </c>
      <c r="H11" s="10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4"/>
      <c r="B12" s="11">
        <v>7777</v>
      </c>
      <c r="C12" s="12" t="s">
        <v>95</v>
      </c>
      <c r="D12" s="6"/>
      <c r="E12" s="7">
        <v>0</v>
      </c>
      <c r="F12" s="7">
        <v>0</v>
      </c>
      <c r="G12" s="7">
        <v>0</v>
      </c>
      <c r="H12" s="10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4"/>
      <c r="B13" s="27">
        <v>144</v>
      </c>
      <c r="C13" s="30" t="s">
        <v>56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4"/>
      <c r="B14" s="11">
        <v>154</v>
      </c>
      <c r="C14" s="12" t="s">
        <v>53</v>
      </c>
      <c r="D14" s="6"/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si="1"/>
        <v>0</v>
      </c>
    </row>
    <row r="15" spans="1:10" ht="15.75" thickBot="1" x14ac:dyDescent="0.3">
      <c r="A15" s="54"/>
      <c r="B15" s="11">
        <v>199</v>
      </c>
      <c r="C15" s="12" t="s">
        <v>96</v>
      </c>
      <c r="E15" s="7">
        <v>0</v>
      </c>
      <c r="F15" s="7">
        <v>0</v>
      </c>
      <c r="G15" s="7">
        <v>0</v>
      </c>
      <c r="H15" s="10">
        <v>0</v>
      </c>
      <c r="I15" s="9">
        <f t="shared" si="0"/>
        <v>0</v>
      </c>
      <c r="J15">
        <f t="shared" si="1"/>
        <v>0</v>
      </c>
    </row>
    <row r="16" spans="1:10" ht="15.75" thickBot="1" x14ac:dyDescent="0.3">
      <c r="A16" s="54"/>
      <c r="B16" s="27">
        <v>904</v>
      </c>
      <c r="C16" s="32" t="s">
        <v>78</v>
      </c>
      <c r="D16" s="6"/>
      <c r="E16" s="7">
        <v>0</v>
      </c>
      <c r="F16" s="7">
        <v>0</v>
      </c>
      <c r="G16" s="7">
        <v>0</v>
      </c>
      <c r="H16" s="10">
        <v>0</v>
      </c>
      <c r="I16" s="9">
        <f t="shared" si="0"/>
        <v>0</v>
      </c>
      <c r="J16">
        <f t="shared" si="1"/>
        <v>0</v>
      </c>
    </row>
    <row r="17" spans="1:10" ht="15.75" thickBot="1" x14ac:dyDescent="0.3">
      <c r="A17" s="54"/>
      <c r="B17" s="11">
        <v>629</v>
      </c>
      <c r="C17" s="12" t="s">
        <v>52</v>
      </c>
      <c r="D17" s="6"/>
      <c r="E17" s="7">
        <v>0</v>
      </c>
      <c r="F17" s="7">
        <v>0</v>
      </c>
      <c r="G17" s="7">
        <v>0</v>
      </c>
      <c r="H17" s="10">
        <v>0</v>
      </c>
      <c r="I17" s="9">
        <f t="shared" si="0"/>
        <v>0</v>
      </c>
      <c r="J17">
        <f t="shared" si="1"/>
        <v>0</v>
      </c>
    </row>
    <row r="18" spans="1:10" ht="15.75" thickBot="1" x14ac:dyDescent="0.3">
      <c r="A18" s="54"/>
      <c r="B18" s="11">
        <v>559</v>
      </c>
      <c r="C18" s="29" t="s">
        <v>79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0"/>
        <v>0</v>
      </c>
    </row>
    <row r="19" spans="1:10" ht="15.75" thickBot="1" x14ac:dyDescent="0.3">
      <c r="A19" s="54"/>
      <c r="B19" s="11">
        <v>79</v>
      </c>
      <c r="C19" s="12" t="s">
        <v>94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4"/>
      <c r="B20" s="11">
        <v>258</v>
      </c>
      <c r="C20" s="12" t="s">
        <v>67</v>
      </c>
      <c r="D20" s="6"/>
      <c r="E20" s="7">
        <v>0</v>
      </c>
      <c r="F20" s="7">
        <v>0</v>
      </c>
      <c r="G20" s="7">
        <v>0</v>
      </c>
      <c r="H20" s="10">
        <v>0</v>
      </c>
      <c r="I20" s="9">
        <f t="shared" si="0"/>
        <v>0</v>
      </c>
    </row>
    <row r="21" spans="1:10" ht="15.75" thickBot="1" x14ac:dyDescent="0.3">
      <c r="A21" s="54"/>
      <c r="B21" s="11">
        <v>630</v>
      </c>
      <c r="C21" s="12" t="s">
        <v>84</v>
      </c>
      <c r="E21" s="7">
        <v>0</v>
      </c>
      <c r="F21" s="7">
        <v>0</v>
      </c>
      <c r="G21" s="7">
        <v>0</v>
      </c>
      <c r="H21" s="10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4"/>
      <c r="B22" s="11">
        <v>111</v>
      </c>
      <c r="C22" s="37" t="s">
        <v>85</v>
      </c>
      <c r="E22" s="7">
        <v>0</v>
      </c>
      <c r="F22" s="7">
        <v>0</v>
      </c>
      <c r="G22" s="7">
        <v>0</v>
      </c>
      <c r="H22" s="10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B23" s="11">
        <v>909</v>
      </c>
      <c r="C23" s="37" t="s">
        <v>72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ref="I23:I26" si="2">SUM(LARGE(E23:H23,1)+LARGE(E23:H23,2)+LARGE(E23:H23,3))</f>
        <v>0</v>
      </c>
      <c r="J23" s="9">
        <f t="shared" ref="J23:J26" si="3">SUM(LARGE(E23:I23,1)+LARGE(E23:I23,2)+LARGE(E23:I23,3))</f>
        <v>0</v>
      </c>
    </row>
    <row r="24" spans="1:10" ht="15.75" thickBot="1" x14ac:dyDescent="0.3">
      <c r="B24" s="11">
        <v>152</v>
      </c>
      <c r="C24" s="12" t="s">
        <v>93</v>
      </c>
      <c r="E24" s="7">
        <v>0</v>
      </c>
      <c r="F24" s="7">
        <v>0</v>
      </c>
      <c r="G24" s="7">
        <v>0</v>
      </c>
      <c r="H24" s="10">
        <v>0</v>
      </c>
      <c r="I24" s="9">
        <f t="shared" si="2"/>
        <v>0</v>
      </c>
      <c r="J24" s="9">
        <f t="shared" si="3"/>
        <v>0</v>
      </c>
    </row>
    <row r="25" spans="1:10" ht="15.75" thickBot="1" x14ac:dyDescent="0.3">
      <c r="B25" s="11">
        <v>413</v>
      </c>
      <c r="C25" s="34" t="s">
        <v>30</v>
      </c>
      <c r="E25" s="7">
        <v>0</v>
      </c>
      <c r="F25" s="7">
        <v>0</v>
      </c>
      <c r="G25" s="7">
        <v>0</v>
      </c>
      <c r="H25" s="7">
        <v>0</v>
      </c>
      <c r="I25" s="9">
        <f t="shared" si="2"/>
        <v>0</v>
      </c>
      <c r="J25" s="9">
        <f t="shared" si="3"/>
        <v>0</v>
      </c>
    </row>
    <row r="26" spans="1:10" ht="15.75" thickBot="1" x14ac:dyDescent="0.3">
      <c r="B26" s="11">
        <v>391</v>
      </c>
      <c r="C26" s="12" t="s">
        <v>69</v>
      </c>
      <c r="E26" s="7">
        <v>0</v>
      </c>
      <c r="F26" s="7">
        <v>0</v>
      </c>
      <c r="G26" s="7">
        <v>0</v>
      </c>
      <c r="H26" s="7">
        <v>0</v>
      </c>
      <c r="I26" s="9">
        <f t="shared" si="2"/>
        <v>0</v>
      </c>
      <c r="J26" s="9">
        <f t="shared" si="3"/>
        <v>0</v>
      </c>
    </row>
    <row r="27" spans="1:10" x14ac:dyDescent="0.25">
      <c r="E27" s="6">
        <f>COUNTIF(E2:E26,"&gt;0")</f>
        <v>0</v>
      </c>
      <c r="F27" s="6">
        <f>COUNTIF(F2:F26,"&gt;0")</f>
        <v>0</v>
      </c>
      <c r="G27" s="6">
        <f>COUNTIF(G2:G26,"&gt;0")</f>
        <v>0</v>
      </c>
      <c r="H27" s="6">
        <f>COUNTIF(H2:H26,"&gt;0")</f>
        <v>0</v>
      </c>
      <c r="I27" s="6"/>
    </row>
  </sheetData>
  <sortState ref="B2:I26">
    <sortCondition descending="1" ref="I2:I26"/>
  </sortState>
  <mergeCells count="1">
    <mergeCell ref="A2:A22"/>
  </mergeCells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J13" sqref="J13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6" ht="117" customHeight="1" x14ac:dyDescent="0.25">
      <c r="A1" s="1"/>
      <c r="B1" s="2" t="s">
        <v>1</v>
      </c>
      <c r="C1" s="2" t="s">
        <v>0</v>
      </c>
      <c r="D1" s="1"/>
      <c r="E1" s="3">
        <v>45992</v>
      </c>
      <c r="F1" s="3" t="s">
        <v>44</v>
      </c>
    </row>
    <row r="2" spans="1:6" ht="15" customHeight="1" x14ac:dyDescent="0.25">
      <c r="A2" s="54" t="s">
        <v>48</v>
      </c>
      <c r="B2" s="18">
        <v>117</v>
      </c>
      <c r="C2" s="19" t="s">
        <v>33</v>
      </c>
      <c r="D2" s="16"/>
      <c r="E2" s="7">
        <v>0</v>
      </c>
      <c r="F2" s="7"/>
    </row>
    <row r="3" spans="1:6" x14ac:dyDescent="0.25">
      <c r="A3" s="54"/>
      <c r="B3" s="11">
        <v>150</v>
      </c>
      <c r="C3" s="12" t="s">
        <v>31</v>
      </c>
      <c r="D3" s="38"/>
      <c r="E3" s="7">
        <v>0</v>
      </c>
      <c r="F3" s="7"/>
    </row>
    <row r="4" spans="1:6" x14ac:dyDescent="0.25">
      <c r="A4" s="54"/>
      <c r="B4" s="11">
        <v>247</v>
      </c>
      <c r="C4" s="29" t="s">
        <v>76</v>
      </c>
      <c r="D4" s="6"/>
      <c r="E4" s="7">
        <v>0</v>
      </c>
      <c r="F4" s="7"/>
    </row>
    <row r="5" spans="1:6" x14ac:dyDescent="0.25">
      <c r="A5" s="54"/>
      <c r="B5" s="11">
        <v>471</v>
      </c>
      <c r="C5" s="12" t="s">
        <v>50</v>
      </c>
      <c r="D5" s="31"/>
      <c r="E5" s="7">
        <v>0</v>
      </c>
      <c r="F5" s="7"/>
    </row>
    <row r="6" spans="1:6" x14ac:dyDescent="0.25">
      <c r="A6" s="54"/>
      <c r="B6" s="11">
        <v>817</v>
      </c>
      <c r="C6" s="12" t="s">
        <v>34</v>
      </c>
      <c r="D6" s="6"/>
      <c r="E6" s="7">
        <v>0</v>
      </c>
      <c r="F6" s="7"/>
    </row>
    <row r="7" spans="1:6" x14ac:dyDescent="0.25">
      <c r="A7" s="54"/>
      <c r="B7" s="11">
        <v>291</v>
      </c>
      <c r="C7" s="37" t="s">
        <v>66</v>
      </c>
      <c r="D7" s="6"/>
      <c r="E7" s="7">
        <v>0</v>
      </c>
      <c r="F7" s="7"/>
    </row>
    <row r="8" spans="1:6" x14ac:dyDescent="0.25">
      <c r="A8" s="54"/>
      <c r="B8" s="11">
        <v>121</v>
      </c>
      <c r="C8" s="12" t="s">
        <v>42</v>
      </c>
      <c r="E8" s="7">
        <v>0</v>
      </c>
      <c r="F8" s="7"/>
    </row>
    <row r="9" spans="1:6" x14ac:dyDescent="0.25">
      <c r="A9" s="54"/>
      <c r="B9" s="11">
        <v>347</v>
      </c>
      <c r="C9" s="12" t="s">
        <v>86</v>
      </c>
      <c r="D9" s="6"/>
      <c r="E9" s="7">
        <v>0</v>
      </c>
      <c r="F9" s="7"/>
    </row>
    <row r="10" spans="1:6" x14ac:dyDescent="0.25">
      <c r="A10" s="54"/>
      <c r="B10" s="11">
        <v>904</v>
      </c>
      <c r="C10" s="12" t="s">
        <v>78</v>
      </c>
      <c r="D10" s="6"/>
      <c r="E10" s="7">
        <v>0</v>
      </c>
      <c r="F10" s="7"/>
    </row>
    <row r="11" spans="1:6" x14ac:dyDescent="0.25">
      <c r="A11" s="54"/>
      <c r="B11" s="11">
        <v>154</v>
      </c>
      <c r="C11" s="12" t="s">
        <v>53</v>
      </c>
      <c r="D11" s="39"/>
      <c r="E11" s="7">
        <v>0</v>
      </c>
      <c r="F11" s="7"/>
    </row>
    <row r="12" spans="1:6" x14ac:dyDescent="0.25">
      <c r="A12" s="54"/>
      <c r="B12" s="11">
        <v>555</v>
      </c>
      <c r="C12" s="12" t="s">
        <v>83</v>
      </c>
      <c r="D12" s="6"/>
      <c r="E12" s="7">
        <v>0</v>
      </c>
      <c r="F12" s="7"/>
    </row>
    <row r="13" spans="1:6" x14ac:dyDescent="0.25">
      <c r="A13" s="54"/>
      <c r="B13" s="27">
        <v>13</v>
      </c>
      <c r="C13" s="30" t="s">
        <v>2</v>
      </c>
      <c r="D13" s="38"/>
      <c r="E13" s="7">
        <v>0</v>
      </c>
      <c r="F13" s="7"/>
    </row>
    <row r="14" spans="1:6" x14ac:dyDescent="0.25">
      <c r="A14" s="54"/>
      <c r="B14" s="11">
        <v>192</v>
      </c>
      <c r="C14" s="12" t="s">
        <v>38</v>
      </c>
      <c r="D14" s="31"/>
      <c r="E14" s="7">
        <v>0</v>
      </c>
      <c r="F14" s="7"/>
    </row>
    <row r="15" spans="1:6" x14ac:dyDescent="0.25">
      <c r="A15" s="54"/>
      <c r="B15" s="11">
        <v>62</v>
      </c>
      <c r="C15" s="12" t="s">
        <v>67</v>
      </c>
      <c r="D15" s="6"/>
      <c r="E15" s="7">
        <v>0</v>
      </c>
      <c r="F15" s="7"/>
    </row>
    <row r="16" spans="1:6" x14ac:dyDescent="0.25">
      <c r="A16" s="54"/>
      <c r="B16" s="27">
        <v>515</v>
      </c>
      <c r="C16" s="30" t="s">
        <v>62</v>
      </c>
      <c r="D16" s="6"/>
      <c r="E16" s="7">
        <v>0</v>
      </c>
      <c r="F16" s="7"/>
    </row>
    <row r="17" spans="1:8" x14ac:dyDescent="0.25">
      <c r="A17" s="54"/>
      <c r="B17" s="11">
        <v>144</v>
      </c>
      <c r="C17" s="12" t="s">
        <v>56</v>
      </c>
      <c r="D17" s="39"/>
      <c r="E17" s="7">
        <v>0</v>
      </c>
      <c r="F17" s="7"/>
    </row>
    <row r="18" spans="1:8" x14ac:dyDescent="0.25">
      <c r="A18" s="54"/>
      <c r="B18" s="11">
        <v>559</v>
      </c>
      <c r="C18" s="12" t="s">
        <v>79</v>
      </c>
      <c r="D18" s="6"/>
      <c r="E18" s="7">
        <v>0</v>
      </c>
      <c r="F18" s="7"/>
    </row>
    <row r="19" spans="1:8" x14ac:dyDescent="0.25">
      <c r="A19" s="54"/>
      <c r="B19" s="11">
        <v>909</v>
      </c>
      <c r="C19" s="12" t="s">
        <v>72</v>
      </c>
      <c r="D19" s="6"/>
      <c r="E19" s="7">
        <v>0</v>
      </c>
      <c r="F19" s="7"/>
    </row>
    <row r="20" spans="1:8" x14ac:dyDescent="0.25">
      <c r="B20" s="11">
        <v>11</v>
      </c>
      <c r="C20" s="12" t="s">
        <v>85</v>
      </c>
      <c r="D20" s="39"/>
      <c r="E20" s="7">
        <v>0</v>
      </c>
      <c r="F20" s="7"/>
    </row>
    <row r="21" spans="1:8" x14ac:dyDescent="0.25">
      <c r="B21" s="11">
        <v>809</v>
      </c>
      <c r="C21" s="37" t="s">
        <v>71</v>
      </c>
      <c r="D21" s="6"/>
      <c r="E21" s="7">
        <v>0</v>
      </c>
      <c r="F21" s="7"/>
      <c r="G21" s="6"/>
      <c r="H21" s="6"/>
    </row>
    <row r="22" spans="1:8" x14ac:dyDescent="0.25">
      <c r="B22" s="11">
        <v>391</v>
      </c>
      <c r="C22" s="12" t="s">
        <v>69</v>
      </c>
      <c r="D22" s="38"/>
      <c r="E22" s="7">
        <v>0</v>
      </c>
      <c r="F22" s="7"/>
    </row>
    <row r="23" spans="1:8" x14ac:dyDescent="0.25">
      <c r="B23" s="11">
        <v>202</v>
      </c>
      <c r="C23" s="29" t="s">
        <v>74</v>
      </c>
      <c r="D23" s="38"/>
      <c r="E23" s="7">
        <v>0</v>
      </c>
      <c r="F23" s="7"/>
    </row>
    <row r="24" spans="1:8" x14ac:dyDescent="0.25">
      <c r="B24" s="11">
        <v>58</v>
      </c>
      <c r="C24" s="29" t="s">
        <v>37</v>
      </c>
      <c r="E24" s="7">
        <v>0</v>
      </c>
      <c r="F24" s="7"/>
    </row>
    <row r="25" spans="1:8" x14ac:dyDescent="0.25">
      <c r="B25" s="11">
        <v>413</v>
      </c>
      <c r="C25" s="34" t="s">
        <v>30</v>
      </c>
      <c r="E25" s="7">
        <v>0</v>
      </c>
      <c r="F25" s="7"/>
    </row>
    <row r="26" spans="1:8" x14ac:dyDescent="0.25">
      <c r="B26" s="11">
        <v>276</v>
      </c>
      <c r="C26" s="12" t="s">
        <v>28</v>
      </c>
      <c r="E26" s="7"/>
      <c r="F26" s="7"/>
    </row>
    <row r="28" spans="1:8" x14ac:dyDescent="0.25">
      <c r="E28" s="6">
        <f>COUNTIF(E2:E27,"&gt;0")</f>
        <v>0</v>
      </c>
    </row>
  </sheetData>
  <sortState ref="B2:F26">
    <sortCondition descending="1" ref="E2:E26"/>
  </sortState>
  <mergeCells count="1">
    <mergeCell ref="A2:A1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>
      <selection activeCell="Q17" sqref="Q17"/>
    </sheetView>
  </sheetViews>
  <sheetFormatPr defaultRowHeight="15" x14ac:dyDescent="0.25"/>
  <cols>
    <col min="3" max="3" width="20" customWidth="1"/>
    <col min="4" max="4" width="2.85546875" customWidth="1"/>
    <col min="5" max="15" width="9.140625" customWidth="1"/>
  </cols>
  <sheetData>
    <row r="1" spans="1:19" ht="54" thickBot="1" x14ac:dyDescent="0.3">
      <c r="A1" s="1"/>
      <c r="B1" s="2" t="s">
        <v>1</v>
      </c>
      <c r="C1" s="2" t="s">
        <v>0</v>
      </c>
      <c r="D1" s="1"/>
      <c r="E1" s="3">
        <v>45670</v>
      </c>
      <c r="F1" s="3">
        <v>45698</v>
      </c>
      <c r="G1" s="3">
        <v>45733</v>
      </c>
      <c r="H1" s="3">
        <v>45761</v>
      </c>
      <c r="I1" s="20">
        <v>45789</v>
      </c>
      <c r="J1" s="3">
        <v>45817</v>
      </c>
      <c r="K1" s="3">
        <v>45852</v>
      </c>
      <c r="L1" s="3">
        <v>45880</v>
      </c>
      <c r="M1" s="3">
        <v>45908</v>
      </c>
      <c r="N1" s="3">
        <v>45943</v>
      </c>
      <c r="O1" s="3">
        <v>45971</v>
      </c>
      <c r="P1" s="5"/>
    </row>
    <row r="2" spans="1:19" ht="15.75" thickBot="1" x14ac:dyDescent="0.3">
      <c r="A2" s="54" t="s">
        <v>48</v>
      </c>
      <c r="B2" s="18">
        <v>117</v>
      </c>
      <c r="C2" s="19" t="s">
        <v>33</v>
      </c>
      <c r="D2" s="16"/>
      <c r="E2" s="8">
        <v>41</v>
      </c>
      <c r="F2" s="7">
        <v>41</v>
      </c>
      <c r="G2" s="7">
        <v>0</v>
      </c>
      <c r="H2" s="7">
        <v>30</v>
      </c>
      <c r="I2" s="10">
        <v>40</v>
      </c>
      <c r="J2" s="7">
        <v>32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9">
        <f t="shared" ref="P2:P26" si="0">SUM(E2:O2)</f>
        <v>184</v>
      </c>
      <c r="S2" s="41"/>
    </row>
    <row r="3" spans="1:19" ht="15.75" thickBot="1" x14ac:dyDescent="0.3">
      <c r="A3" s="54"/>
      <c r="B3" s="11">
        <v>471</v>
      </c>
      <c r="C3" s="12" t="s">
        <v>50</v>
      </c>
      <c r="D3" s="6"/>
      <c r="E3" s="7">
        <v>30</v>
      </c>
      <c r="F3" s="7">
        <v>36</v>
      </c>
      <c r="G3" s="7">
        <v>42</v>
      </c>
      <c r="H3" s="7">
        <v>0</v>
      </c>
      <c r="I3" s="51">
        <v>41</v>
      </c>
      <c r="J3" s="7">
        <v>32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9">
        <f t="shared" si="0"/>
        <v>181</v>
      </c>
    </row>
    <row r="4" spans="1:19" ht="15.75" thickBot="1" x14ac:dyDescent="0.3">
      <c r="A4" s="54"/>
      <c r="B4" s="11">
        <v>121</v>
      </c>
      <c r="C4" s="37" t="s">
        <v>42</v>
      </c>
      <c r="E4" s="7">
        <v>31</v>
      </c>
      <c r="F4" s="7">
        <v>19</v>
      </c>
      <c r="G4" s="7">
        <v>32</v>
      </c>
      <c r="H4" s="7">
        <v>29</v>
      </c>
      <c r="I4" s="10">
        <v>26</v>
      </c>
      <c r="J4" s="7">
        <v>28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9">
        <f t="shared" si="0"/>
        <v>165</v>
      </c>
    </row>
    <row r="5" spans="1:19" ht="15.75" thickBot="1" x14ac:dyDescent="0.3">
      <c r="A5" s="54"/>
      <c r="B5" s="11">
        <v>291</v>
      </c>
      <c r="C5" s="12" t="s">
        <v>66</v>
      </c>
      <c r="D5" s="39"/>
      <c r="E5" s="7">
        <v>38</v>
      </c>
      <c r="F5" s="7">
        <v>28</v>
      </c>
      <c r="G5" s="7">
        <v>25</v>
      </c>
      <c r="H5" s="7">
        <v>0</v>
      </c>
      <c r="I5" s="10">
        <v>27</v>
      </c>
      <c r="J5" s="7">
        <v>36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9">
        <f t="shared" si="0"/>
        <v>154</v>
      </c>
    </row>
    <row r="6" spans="1:19" ht="15.75" thickBot="1" x14ac:dyDescent="0.3">
      <c r="A6" s="54"/>
      <c r="B6" s="11">
        <v>629</v>
      </c>
      <c r="C6" s="12" t="s">
        <v>52</v>
      </c>
      <c r="D6" s="39"/>
      <c r="E6" s="7">
        <v>0</v>
      </c>
      <c r="F6" s="7">
        <v>31</v>
      </c>
      <c r="G6" s="7">
        <v>20</v>
      </c>
      <c r="H6" s="8">
        <v>39</v>
      </c>
      <c r="I6" s="10">
        <v>25</v>
      </c>
      <c r="J6" s="8">
        <v>38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9">
        <f t="shared" si="0"/>
        <v>153</v>
      </c>
    </row>
    <row r="7" spans="1:19" ht="15.75" thickBot="1" x14ac:dyDescent="0.3">
      <c r="A7" s="54"/>
      <c r="B7" s="11">
        <v>150</v>
      </c>
      <c r="C7" s="12" t="s">
        <v>31</v>
      </c>
      <c r="D7" s="6"/>
      <c r="E7" s="7">
        <v>0</v>
      </c>
      <c r="F7" s="7">
        <v>26</v>
      </c>
      <c r="G7" s="8">
        <v>38</v>
      </c>
      <c r="H7" s="7">
        <v>24</v>
      </c>
      <c r="I7" s="10">
        <v>30</v>
      </c>
      <c r="J7" s="7">
        <v>16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>
        <f t="shared" si="0"/>
        <v>134</v>
      </c>
    </row>
    <row r="8" spans="1:19" ht="15.75" thickBot="1" x14ac:dyDescent="0.3">
      <c r="A8" s="54"/>
      <c r="B8" s="11">
        <v>347</v>
      </c>
      <c r="C8" s="29" t="s">
        <v>86</v>
      </c>
      <c r="D8" s="6"/>
      <c r="E8" s="7">
        <v>26</v>
      </c>
      <c r="F8" s="7">
        <v>28</v>
      </c>
      <c r="G8" s="7">
        <v>24</v>
      </c>
      <c r="H8" s="7">
        <v>0</v>
      </c>
      <c r="I8" s="10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>
        <f t="shared" si="0"/>
        <v>78</v>
      </c>
    </row>
    <row r="9" spans="1:19" ht="15.75" thickBot="1" x14ac:dyDescent="0.3">
      <c r="A9" s="54"/>
      <c r="B9" s="11">
        <v>389</v>
      </c>
      <c r="C9" s="37" t="s">
        <v>99</v>
      </c>
      <c r="E9" s="7">
        <v>24</v>
      </c>
      <c r="F9" s="7">
        <v>17</v>
      </c>
      <c r="G9" s="7">
        <v>0</v>
      </c>
      <c r="H9" s="40">
        <v>0</v>
      </c>
      <c r="I9" s="10">
        <v>22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>
        <f t="shared" si="0"/>
        <v>63</v>
      </c>
    </row>
    <row r="10" spans="1:19" ht="15.75" thickBot="1" x14ac:dyDescent="0.3">
      <c r="A10" s="54"/>
      <c r="B10" s="11">
        <v>413</v>
      </c>
      <c r="C10" s="12" t="s">
        <v>30</v>
      </c>
      <c r="E10" s="7">
        <v>0</v>
      </c>
      <c r="F10" s="8">
        <v>41</v>
      </c>
      <c r="G10" s="7">
        <v>19</v>
      </c>
      <c r="H10" s="7">
        <v>0</v>
      </c>
      <c r="I10" s="10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>
        <f t="shared" si="0"/>
        <v>60</v>
      </c>
    </row>
    <row r="11" spans="1:19" ht="15.75" thickBot="1" x14ac:dyDescent="0.3">
      <c r="A11" s="54"/>
      <c r="B11" s="11">
        <v>247</v>
      </c>
      <c r="C11" s="12" t="s">
        <v>76</v>
      </c>
      <c r="D11" s="6"/>
      <c r="E11" s="7">
        <v>0</v>
      </c>
      <c r="F11" s="7">
        <v>0</v>
      </c>
      <c r="G11" s="7">
        <v>0</v>
      </c>
      <c r="H11" s="7">
        <v>26</v>
      </c>
      <c r="I11" s="10">
        <v>0</v>
      </c>
      <c r="J11" s="7">
        <v>22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>
        <f t="shared" si="0"/>
        <v>48</v>
      </c>
    </row>
    <row r="12" spans="1:19" ht="15.75" thickBot="1" x14ac:dyDescent="0.3">
      <c r="A12" s="54"/>
      <c r="B12" s="11">
        <v>904</v>
      </c>
      <c r="C12" s="12" t="s">
        <v>78</v>
      </c>
      <c r="D12" s="6"/>
      <c r="E12" s="7">
        <v>0</v>
      </c>
      <c r="F12" s="7">
        <v>0</v>
      </c>
      <c r="G12" s="7">
        <v>0</v>
      </c>
      <c r="H12" s="7">
        <v>42</v>
      </c>
      <c r="I12" s="10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>
        <f t="shared" si="0"/>
        <v>42</v>
      </c>
    </row>
    <row r="13" spans="1:19" ht="15.75" thickBot="1" x14ac:dyDescent="0.3">
      <c r="A13" s="54"/>
      <c r="B13" s="27">
        <v>13</v>
      </c>
      <c r="C13" s="30" t="s">
        <v>2</v>
      </c>
      <c r="D13" s="39"/>
      <c r="E13" s="7">
        <v>18</v>
      </c>
      <c r="F13" s="7">
        <v>14</v>
      </c>
      <c r="G13" s="7">
        <v>0</v>
      </c>
      <c r="H13" s="7">
        <v>0</v>
      </c>
      <c r="I13" s="10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>
        <f t="shared" si="0"/>
        <v>32</v>
      </c>
    </row>
    <row r="14" spans="1:19" ht="15.75" thickBot="1" x14ac:dyDescent="0.3">
      <c r="A14" s="54"/>
      <c r="B14" s="27">
        <v>11</v>
      </c>
      <c r="C14" s="30" t="s">
        <v>77</v>
      </c>
      <c r="D14" s="6"/>
      <c r="E14" s="7">
        <v>0</v>
      </c>
      <c r="F14" s="7">
        <v>0</v>
      </c>
      <c r="G14" s="7">
        <v>0</v>
      </c>
      <c r="H14" s="7">
        <v>22</v>
      </c>
      <c r="I14" s="10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>
        <f t="shared" si="0"/>
        <v>22</v>
      </c>
    </row>
    <row r="15" spans="1:19" ht="15.75" thickBot="1" x14ac:dyDescent="0.3">
      <c r="A15" s="54"/>
      <c r="B15" s="27">
        <v>630</v>
      </c>
      <c r="C15" s="30" t="s">
        <v>84</v>
      </c>
      <c r="D15" s="6"/>
      <c r="E15" s="7">
        <v>0</v>
      </c>
      <c r="F15" s="7">
        <v>0</v>
      </c>
      <c r="G15" s="7">
        <v>0</v>
      </c>
      <c r="H15" s="7">
        <v>0</v>
      </c>
      <c r="I15" s="10">
        <v>0</v>
      </c>
      <c r="J15" s="7">
        <v>20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>
        <f t="shared" si="0"/>
        <v>20</v>
      </c>
    </row>
    <row r="16" spans="1:19" ht="15.75" thickBot="1" x14ac:dyDescent="0.3">
      <c r="A16" s="54"/>
      <c r="B16" s="27">
        <v>12</v>
      </c>
      <c r="C16" s="30" t="s">
        <v>90</v>
      </c>
      <c r="D16" s="6"/>
      <c r="E16" s="7">
        <v>0</v>
      </c>
      <c r="F16" s="7">
        <v>0</v>
      </c>
      <c r="G16" s="7">
        <v>18</v>
      </c>
      <c r="H16" s="7">
        <v>0</v>
      </c>
      <c r="I16" s="10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>
        <f t="shared" si="0"/>
        <v>18</v>
      </c>
    </row>
    <row r="17" spans="1:16" ht="15.75" thickBot="1" x14ac:dyDescent="0.3">
      <c r="A17" s="54"/>
      <c r="B17" s="11">
        <v>154</v>
      </c>
      <c r="C17" s="12" t="s">
        <v>53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>
        <f t="shared" si="0"/>
        <v>0</v>
      </c>
    </row>
    <row r="18" spans="1:16" ht="15.75" thickBot="1" x14ac:dyDescent="0.3">
      <c r="A18" s="54"/>
      <c r="B18" s="11">
        <v>817</v>
      </c>
      <c r="C18" s="29" t="s">
        <v>34</v>
      </c>
      <c r="E18" s="7">
        <v>0</v>
      </c>
      <c r="F18" s="7">
        <v>0</v>
      </c>
      <c r="G18" s="7">
        <v>0</v>
      </c>
      <c r="H18" s="7">
        <v>0</v>
      </c>
      <c r="I18" s="10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>
        <f t="shared" si="0"/>
        <v>0</v>
      </c>
    </row>
    <row r="19" spans="1:16" ht="15.75" thickBot="1" x14ac:dyDescent="0.3">
      <c r="A19" s="54"/>
      <c r="B19" s="11">
        <v>192</v>
      </c>
      <c r="C19" s="12" t="s">
        <v>38</v>
      </c>
      <c r="D19" s="6"/>
      <c r="E19" s="7">
        <v>0</v>
      </c>
      <c r="F19" s="7">
        <v>0</v>
      </c>
      <c r="G19" s="7">
        <v>0</v>
      </c>
      <c r="H19" s="7">
        <v>0</v>
      </c>
      <c r="I19" s="10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>
        <f t="shared" si="0"/>
        <v>0</v>
      </c>
    </row>
    <row r="20" spans="1:16" ht="15.75" thickBot="1" x14ac:dyDescent="0.3">
      <c r="A20" s="54"/>
      <c r="B20" s="11">
        <v>909</v>
      </c>
      <c r="C20" s="29" t="s">
        <v>72</v>
      </c>
      <c r="E20" s="7">
        <v>0</v>
      </c>
      <c r="F20" s="7">
        <v>0</v>
      </c>
      <c r="G20" s="7">
        <v>0</v>
      </c>
      <c r="H20" s="7">
        <v>0</v>
      </c>
      <c r="I20" s="10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9">
        <f t="shared" si="0"/>
        <v>0</v>
      </c>
    </row>
    <row r="21" spans="1:16" ht="15.75" thickBot="1" x14ac:dyDescent="0.3">
      <c r="A21" s="54"/>
      <c r="B21" s="11">
        <v>152</v>
      </c>
      <c r="C21" s="53" t="s">
        <v>93</v>
      </c>
      <c r="E21" s="7">
        <v>0</v>
      </c>
      <c r="F21" s="7">
        <v>0</v>
      </c>
      <c r="G21" s="7">
        <v>0</v>
      </c>
      <c r="H21" s="7">
        <v>0</v>
      </c>
      <c r="I21" s="10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9">
        <f t="shared" si="0"/>
        <v>0</v>
      </c>
    </row>
    <row r="22" spans="1:16" ht="15.75" thickBot="1" x14ac:dyDescent="0.3">
      <c r="A22" s="54"/>
      <c r="B22" s="11">
        <v>40</v>
      </c>
      <c r="C22" s="12" t="s">
        <v>75</v>
      </c>
      <c r="D22" s="39"/>
      <c r="E22" s="7">
        <v>0</v>
      </c>
      <c r="F22" s="7">
        <v>0</v>
      </c>
      <c r="G22" s="7">
        <v>0</v>
      </c>
      <c r="H22" s="7">
        <v>0</v>
      </c>
      <c r="I22" s="10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9">
        <f t="shared" si="0"/>
        <v>0</v>
      </c>
    </row>
    <row r="23" spans="1:16" ht="15.75" thickBot="1" x14ac:dyDescent="0.3">
      <c r="A23" s="54"/>
      <c r="B23" s="11">
        <v>187</v>
      </c>
      <c r="C23" s="12" t="s">
        <v>80</v>
      </c>
      <c r="D23" s="6"/>
      <c r="E23" s="7">
        <v>0</v>
      </c>
      <c r="F23" s="7">
        <v>0</v>
      </c>
      <c r="G23" s="7">
        <v>0</v>
      </c>
      <c r="H23" s="7">
        <v>0</v>
      </c>
      <c r="I23" s="10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9">
        <f t="shared" si="0"/>
        <v>0</v>
      </c>
    </row>
    <row r="24" spans="1:16" ht="15.75" thickBot="1" x14ac:dyDescent="0.3">
      <c r="A24" s="54"/>
      <c r="B24" s="11">
        <v>555</v>
      </c>
      <c r="C24" s="12" t="s">
        <v>46</v>
      </c>
      <c r="D24" s="6"/>
      <c r="E24" s="7">
        <v>0</v>
      </c>
      <c r="F24" s="7">
        <v>0</v>
      </c>
      <c r="G24" s="7">
        <v>0</v>
      </c>
      <c r="H24" s="7">
        <v>0</v>
      </c>
      <c r="I24" s="10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9">
        <f t="shared" si="0"/>
        <v>0</v>
      </c>
    </row>
    <row r="25" spans="1:16" ht="15.75" thickBot="1" x14ac:dyDescent="0.3">
      <c r="A25" s="54"/>
      <c r="B25" s="11">
        <v>53</v>
      </c>
      <c r="C25" s="12" t="s">
        <v>92</v>
      </c>
      <c r="D25" s="6"/>
      <c r="E25" s="7">
        <v>0</v>
      </c>
      <c r="F25" s="7">
        <v>0</v>
      </c>
      <c r="G25" s="7">
        <v>0</v>
      </c>
      <c r="H25" s="7">
        <v>0</v>
      </c>
      <c r="I25" s="10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9">
        <f t="shared" si="0"/>
        <v>0</v>
      </c>
    </row>
    <row r="26" spans="1:16" ht="15.75" thickBot="1" x14ac:dyDescent="0.3">
      <c r="A26" s="54"/>
      <c r="B26" s="11">
        <v>79</v>
      </c>
      <c r="C26" s="29" t="s">
        <v>94</v>
      </c>
      <c r="D26" s="39"/>
      <c r="E26" s="7">
        <v>0</v>
      </c>
      <c r="F26" s="7">
        <v>0</v>
      </c>
      <c r="G26" s="7">
        <v>0</v>
      </c>
      <c r="H26" s="7">
        <v>0</v>
      </c>
      <c r="I26" s="10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9">
        <f t="shared" si="0"/>
        <v>0</v>
      </c>
    </row>
    <row r="27" spans="1:16" ht="15.75" thickBot="1" x14ac:dyDescent="0.3">
      <c r="A27" s="54"/>
      <c r="B27" s="11">
        <v>62</v>
      </c>
      <c r="C27" s="12" t="s">
        <v>67</v>
      </c>
      <c r="D27" s="6"/>
      <c r="E27" s="7">
        <v>0</v>
      </c>
      <c r="F27" s="7">
        <v>0</v>
      </c>
      <c r="G27" s="7">
        <v>0</v>
      </c>
      <c r="H27" s="7">
        <v>0</v>
      </c>
      <c r="I27" s="10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9">
        <f t="shared" ref="P27:P33" si="1">SUM(E27:O27)</f>
        <v>0</v>
      </c>
    </row>
    <row r="28" spans="1:16" ht="15.75" thickBot="1" x14ac:dyDescent="0.3">
      <c r="A28" s="54"/>
      <c r="B28" s="11">
        <v>515</v>
      </c>
      <c r="C28" s="12" t="s">
        <v>62</v>
      </c>
      <c r="D28" s="38"/>
      <c r="E28" s="7">
        <v>0</v>
      </c>
      <c r="F28" s="7">
        <v>0</v>
      </c>
      <c r="G28" s="7">
        <v>0</v>
      </c>
      <c r="H28" s="7">
        <v>0</v>
      </c>
      <c r="I28" s="10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9">
        <f t="shared" si="1"/>
        <v>0</v>
      </c>
    </row>
    <row r="29" spans="1:16" ht="15.75" thickBot="1" x14ac:dyDescent="0.3">
      <c r="A29" s="54"/>
      <c r="B29" s="11">
        <v>447</v>
      </c>
      <c r="C29" s="12" t="s">
        <v>87</v>
      </c>
      <c r="D29" s="6"/>
      <c r="E29" s="7">
        <v>0</v>
      </c>
      <c r="F29" s="7">
        <v>0</v>
      </c>
      <c r="G29" s="7">
        <v>0</v>
      </c>
      <c r="H29" s="7">
        <v>0</v>
      </c>
      <c r="I29" s="10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9">
        <f t="shared" si="1"/>
        <v>0</v>
      </c>
    </row>
    <row r="30" spans="1:16" ht="15.75" thickBot="1" x14ac:dyDescent="0.3">
      <c r="A30" s="54"/>
      <c r="B30" s="11">
        <v>28</v>
      </c>
      <c r="C30" s="34" t="s">
        <v>91</v>
      </c>
      <c r="D30" s="6"/>
      <c r="E30" s="7">
        <v>0</v>
      </c>
      <c r="F30" s="7">
        <v>0</v>
      </c>
      <c r="G30" s="7">
        <v>0</v>
      </c>
      <c r="H30" s="7">
        <v>0</v>
      </c>
      <c r="I30" s="10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9">
        <f t="shared" si="1"/>
        <v>0</v>
      </c>
    </row>
    <row r="31" spans="1:16" ht="15.75" thickBot="1" x14ac:dyDescent="0.3">
      <c r="A31" s="54"/>
      <c r="B31" s="11">
        <v>64</v>
      </c>
      <c r="C31" s="34" t="s">
        <v>82</v>
      </c>
      <c r="E31" s="7">
        <v>0</v>
      </c>
      <c r="F31" s="7">
        <v>0</v>
      </c>
      <c r="G31" s="7">
        <v>0</v>
      </c>
      <c r="H31" s="7">
        <v>0</v>
      </c>
      <c r="I31" s="10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9">
        <f t="shared" si="1"/>
        <v>0</v>
      </c>
    </row>
    <row r="32" spans="1:16" ht="15.75" thickBot="1" x14ac:dyDescent="0.3">
      <c r="A32" s="54"/>
      <c r="B32" s="27">
        <v>390</v>
      </c>
      <c r="C32" s="30" t="s">
        <v>70</v>
      </c>
      <c r="D32" s="6"/>
      <c r="E32" s="7">
        <v>0</v>
      </c>
      <c r="F32" s="7">
        <v>0</v>
      </c>
      <c r="G32" s="7">
        <v>0</v>
      </c>
      <c r="H32" s="7">
        <v>0</v>
      </c>
      <c r="I32" s="10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9">
        <f t="shared" si="1"/>
        <v>0</v>
      </c>
    </row>
    <row r="33" spans="1:16" ht="15.75" thickBot="1" x14ac:dyDescent="0.3">
      <c r="A33" s="54"/>
      <c r="B33" s="11">
        <v>276</v>
      </c>
      <c r="C33" s="12" t="s">
        <v>28</v>
      </c>
      <c r="D33" s="38"/>
      <c r="E33" s="7">
        <v>0</v>
      </c>
      <c r="F33" s="7">
        <v>0</v>
      </c>
      <c r="G33" s="7">
        <v>0</v>
      </c>
      <c r="H33" s="7">
        <v>0</v>
      </c>
      <c r="I33" s="10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9">
        <f t="shared" si="1"/>
        <v>0</v>
      </c>
    </row>
    <row r="34" spans="1:16" ht="15.75" thickBot="1" x14ac:dyDescent="0.3">
      <c r="A34" s="54"/>
      <c r="B34" s="11">
        <v>559</v>
      </c>
      <c r="C34" s="29" t="s">
        <v>79</v>
      </c>
      <c r="D34" s="38"/>
      <c r="E34" s="7">
        <v>0</v>
      </c>
      <c r="F34" s="7">
        <v>0</v>
      </c>
      <c r="G34" s="7">
        <v>0</v>
      </c>
      <c r="H34" s="7">
        <v>0</v>
      </c>
      <c r="I34" s="10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9">
        <f t="shared" ref="P34:P37" si="2">SUM(E34:O34)</f>
        <v>0</v>
      </c>
    </row>
    <row r="35" spans="1:16" ht="15.75" thickBot="1" x14ac:dyDescent="0.3">
      <c r="A35" s="54"/>
      <c r="B35" s="11">
        <v>292</v>
      </c>
      <c r="C35" s="12" t="s">
        <v>61</v>
      </c>
      <c r="D35" s="39"/>
      <c r="E35" s="7">
        <v>0</v>
      </c>
      <c r="F35" s="7">
        <v>0</v>
      </c>
      <c r="G35" s="7">
        <v>0</v>
      </c>
      <c r="H35" s="7">
        <v>0</v>
      </c>
      <c r="I35" s="10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9">
        <f t="shared" si="2"/>
        <v>0</v>
      </c>
    </row>
    <row r="36" spans="1:16" ht="15.75" thickBot="1" x14ac:dyDescent="0.3">
      <c r="A36" s="54"/>
      <c r="B36" s="11">
        <v>100</v>
      </c>
      <c r="C36" s="12" t="s">
        <v>29</v>
      </c>
      <c r="D36" s="6"/>
      <c r="E36" s="7">
        <v>0</v>
      </c>
      <c r="F36" s="7">
        <v>0</v>
      </c>
      <c r="G36" s="7">
        <v>0</v>
      </c>
      <c r="H36" s="7">
        <v>0</v>
      </c>
      <c r="I36" s="10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9">
        <f t="shared" si="2"/>
        <v>0</v>
      </c>
    </row>
    <row r="37" spans="1:16" ht="15.75" thickBot="1" x14ac:dyDescent="0.3">
      <c r="A37" s="54"/>
      <c r="B37" s="11">
        <v>154</v>
      </c>
      <c r="C37" s="12" t="s">
        <v>40</v>
      </c>
      <c r="E37" s="7">
        <v>0</v>
      </c>
      <c r="F37" s="7">
        <v>0</v>
      </c>
      <c r="G37" s="7">
        <v>0</v>
      </c>
      <c r="H37" s="7">
        <v>0</v>
      </c>
      <c r="I37" s="10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9">
        <f t="shared" si="2"/>
        <v>0</v>
      </c>
    </row>
    <row r="38" spans="1:16" x14ac:dyDescent="0.25">
      <c r="C38" s="6" t="s">
        <v>27</v>
      </c>
      <c r="D38" s="31"/>
      <c r="E38" s="6">
        <f t="shared" ref="E38:P38" si="3">COUNTIF(E2:E37,"&gt;0")</f>
        <v>7</v>
      </c>
      <c r="F38" s="6">
        <f t="shared" si="3"/>
        <v>10</v>
      </c>
      <c r="G38" s="6">
        <f t="shared" si="3"/>
        <v>8</v>
      </c>
      <c r="H38" s="6">
        <f t="shared" si="3"/>
        <v>7</v>
      </c>
      <c r="I38" s="6">
        <f t="shared" si="3"/>
        <v>7</v>
      </c>
      <c r="J38" s="6">
        <f t="shared" si="3"/>
        <v>8</v>
      </c>
      <c r="K38" s="6">
        <f t="shared" si="3"/>
        <v>0</v>
      </c>
      <c r="L38" s="6">
        <f t="shared" si="3"/>
        <v>0</v>
      </c>
      <c r="M38" s="6">
        <f t="shared" si="3"/>
        <v>0</v>
      </c>
      <c r="N38" s="6">
        <f t="shared" si="3"/>
        <v>0</v>
      </c>
      <c r="O38" s="6">
        <f t="shared" si="3"/>
        <v>0</v>
      </c>
      <c r="P38" s="6">
        <f t="shared" si="3"/>
        <v>15</v>
      </c>
    </row>
  </sheetData>
  <sortState ref="B2:P26">
    <sortCondition descending="1" ref="P2:P26"/>
  </sortState>
  <mergeCells count="1">
    <mergeCell ref="A2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I20" sqref="I20"/>
    </sheetView>
  </sheetViews>
  <sheetFormatPr defaultRowHeight="15" x14ac:dyDescent="0.25"/>
  <cols>
    <col min="2" max="2" width="33.28515625" customWidth="1"/>
    <col min="3" max="3" width="10.42578125" customWidth="1"/>
  </cols>
  <sheetData>
    <row r="1" spans="1:14" x14ac:dyDescent="0.25">
      <c r="A1" s="2" t="s">
        <v>1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 s="18">
        <v>13</v>
      </c>
      <c r="B2" s="19" t="s">
        <v>2</v>
      </c>
      <c r="C2" s="25"/>
      <c r="D2" s="25"/>
      <c r="E2" s="25"/>
      <c r="F2" s="25"/>
      <c r="G2" s="25"/>
      <c r="H2" s="25"/>
      <c r="I2" s="25"/>
      <c r="J2" s="17"/>
      <c r="K2" s="17"/>
      <c r="L2" s="17"/>
      <c r="M2" s="17"/>
      <c r="N2" s="17"/>
    </row>
    <row r="3" spans="1:14" x14ac:dyDescent="0.25">
      <c r="A3" s="11">
        <v>58</v>
      </c>
      <c r="B3" s="12" t="s">
        <v>37</v>
      </c>
      <c r="C3" s="8"/>
      <c r="D3" s="8"/>
      <c r="E3" s="8"/>
      <c r="F3" s="8"/>
      <c r="G3" s="8"/>
      <c r="H3" s="8"/>
      <c r="I3" s="8"/>
      <c r="J3" s="17"/>
      <c r="K3" s="17"/>
      <c r="L3" s="17"/>
      <c r="M3" s="17"/>
      <c r="N3" s="17"/>
    </row>
    <row r="4" spans="1:14" x14ac:dyDescent="0.25">
      <c r="A4" s="11">
        <v>84</v>
      </c>
      <c r="B4" s="12" t="s">
        <v>54</v>
      </c>
      <c r="C4" s="25"/>
      <c r="D4" s="25"/>
      <c r="E4" s="25"/>
      <c r="F4" s="25"/>
      <c r="G4" s="25"/>
      <c r="H4" s="25"/>
      <c r="I4" s="25"/>
      <c r="J4" s="17"/>
      <c r="K4" s="17"/>
      <c r="L4" s="17"/>
      <c r="M4" s="17"/>
      <c r="N4" s="17"/>
    </row>
    <row r="5" spans="1:14" x14ac:dyDescent="0.25">
      <c r="A5" s="11">
        <v>96</v>
      </c>
      <c r="B5" s="12" t="s">
        <v>43</v>
      </c>
      <c r="C5" s="43"/>
      <c r="D5" s="43"/>
      <c r="E5" s="43"/>
      <c r="F5" s="43"/>
      <c r="G5" s="43"/>
      <c r="H5" s="43"/>
      <c r="I5" s="43"/>
      <c r="J5" s="17"/>
      <c r="K5" s="17"/>
      <c r="L5" s="17"/>
      <c r="M5" s="17"/>
      <c r="N5" s="17"/>
    </row>
    <row r="6" spans="1:14" x14ac:dyDescent="0.25">
      <c r="A6" s="11">
        <v>100</v>
      </c>
      <c r="B6" s="12" t="s">
        <v>29</v>
      </c>
      <c r="C6" s="25"/>
      <c r="D6" s="25"/>
      <c r="E6" s="25"/>
      <c r="F6" s="25"/>
      <c r="G6" s="25"/>
      <c r="H6" s="25"/>
      <c r="I6" s="25"/>
      <c r="J6" s="17"/>
      <c r="K6" s="17"/>
      <c r="L6" s="17"/>
      <c r="M6" s="17"/>
      <c r="N6" s="17"/>
    </row>
    <row r="7" spans="1:14" x14ac:dyDescent="0.25">
      <c r="A7" s="11">
        <v>107</v>
      </c>
      <c r="B7" s="12" t="s">
        <v>32</v>
      </c>
      <c r="C7" s="24"/>
      <c r="D7" s="24"/>
      <c r="E7" s="24"/>
      <c r="F7" s="24"/>
      <c r="G7" s="24"/>
      <c r="H7" s="24"/>
      <c r="I7" s="24"/>
      <c r="J7" s="17"/>
      <c r="K7" s="17"/>
      <c r="L7" s="17"/>
      <c r="M7" s="17"/>
      <c r="N7" s="17"/>
    </row>
    <row r="8" spans="1:14" x14ac:dyDescent="0.25">
      <c r="A8" s="11">
        <v>109</v>
      </c>
      <c r="B8" s="12" t="s">
        <v>55</v>
      </c>
      <c r="C8" s="24"/>
      <c r="D8" s="24"/>
      <c r="E8" s="24"/>
      <c r="F8" s="24"/>
      <c r="G8" s="24"/>
      <c r="H8" s="24"/>
      <c r="I8" s="24"/>
      <c r="J8" s="17"/>
      <c r="K8" s="17"/>
      <c r="L8" s="17"/>
      <c r="M8" s="17"/>
      <c r="N8" s="17"/>
    </row>
    <row r="9" spans="1:14" x14ac:dyDescent="0.25">
      <c r="A9" s="11">
        <v>117</v>
      </c>
      <c r="B9" s="12" t="s">
        <v>33</v>
      </c>
      <c r="C9" s="24" t="s">
        <v>51</v>
      </c>
      <c r="D9" s="24" t="s">
        <v>51</v>
      </c>
      <c r="E9" s="24" t="s">
        <v>51</v>
      </c>
      <c r="F9" s="24" t="s">
        <v>51</v>
      </c>
      <c r="G9" s="24" t="s">
        <v>51</v>
      </c>
      <c r="H9" s="24" t="s">
        <v>51</v>
      </c>
      <c r="I9" s="24" t="s">
        <v>51</v>
      </c>
      <c r="J9" s="17"/>
      <c r="K9" s="17"/>
      <c r="L9" s="17"/>
      <c r="M9" s="17"/>
      <c r="N9" s="17"/>
    </row>
    <row r="10" spans="1:14" x14ac:dyDescent="0.25">
      <c r="A10" s="11">
        <v>120</v>
      </c>
      <c r="B10" s="12" t="s">
        <v>45</v>
      </c>
      <c r="C10" s="25"/>
      <c r="D10" s="25"/>
      <c r="E10" s="25"/>
      <c r="F10" s="25"/>
      <c r="G10" s="25"/>
      <c r="H10" s="25"/>
      <c r="I10" s="25"/>
      <c r="J10" s="17"/>
      <c r="K10" s="17"/>
      <c r="L10" s="17"/>
      <c r="M10" s="17"/>
      <c r="N10" s="17"/>
    </row>
    <row r="11" spans="1:14" x14ac:dyDescent="0.25">
      <c r="A11" s="11">
        <v>121</v>
      </c>
      <c r="B11" s="12" t="s">
        <v>42</v>
      </c>
      <c r="C11" s="24" t="s">
        <v>51</v>
      </c>
      <c r="D11" s="25"/>
      <c r="E11" s="8"/>
      <c r="F11" s="24" t="s">
        <v>51</v>
      </c>
      <c r="G11" s="24" t="s">
        <v>51</v>
      </c>
      <c r="H11" s="24" t="s">
        <v>51</v>
      </c>
      <c r="I11" s="24"/>
      <c r="J11" s="17"/>
      <c r="K11" s="17"/>
      <c r="L11" s="17"/>
      <c r="M11" s="17"/>
      <c r="N11" s="17"/>
    </row>
    <row r="12" spans="1:14" x14ac:dyDescent="0.25">
      <c r="A12" s="11">
        <v>144</v>
      </c>
      <c r="B12" s="12" t="s">
        <v>56</v>
      </c>
      <c r="C12" s="24"/>
      <c r="D12" s="24"/>
      <c r="E12" s="24"/>
      <c r="F12" s="24"/>
      <c r="G12" s="24"/>
      <c r="H12" s="24"/>
      <c r="I12" s="24"/>
      <c r="J12" s="17"/>
      <c r="K12" s="17"/>
      <c r="L12" s="17"/>
      <c r="M12" s="17"/>
      <c r="N12" s="17"/>
    </row>
    <row r="13" spans="1:14" x14ac:dyDescent="0.25">
      <c r="A13" s="11">
        <v>150</v>
      </c>
      <c r="B13" s="12" t="s">
        <v>31</v>
      </c>
      <c r="C13" s="24" t="s">
        <v>51</v>
      </c>
      <c r="D13" s="24" t="s">
        <v>51</v>
      </c>
      <c r="E13" s="24"/>
      <c r="F13" s="24"/>
      <c r="G13" s="24"/>
      <c r="H13" s="24"/>
      <c r="I13" s="25"/>
      <c r="J13" s="17"/>
      <c r="K13" s="17"/>
      <c r="L13" s="17"/>
      <c r="M13" s="17"/>
      <c r="N13" s="17"/>
    </row>
    <row r="14" spans="1:14" x14ac:dyDescent="0.25">
      <c r="A14" s="11">
        <v>154</v>
      </c>
      <c r="B14" s="12" t="s">
        <v>53</v>
      </c>
      <c r="C14" s="25"/>
      <c r="D14" s="25"/>
      <c r="E14" s="25"/>
      <c r="F14" s="25"/>
      <c r="G14" s="25"/>
      <c r="H14" s="25"/>
      <c r="I14" s="25"/>
      <c r="J14" s="17"/>
      <c r="K14" s="17"/>
      <c r="L14" s="17"/>
      <c r="M14" s="17"/>
      <c r="N14" s="17"/>
    </row>
    <row r="15" spans="1:14" x14ac:dyDescent="0.25">
      <c r="A15" s="11">
        <v>163</v>
      </c>
      <c r="B15" s="12" t="s">
        <v>57</v>
      </c>
      <c r="C15" s="8"/>
      <c r="D15" s="8"/>
      <c r="E15" s="8"/>
      <c r="F15" s="8"/>
      <c r="G15" s="8"/>
      <c r="H15" s="8"/>
      <c r="I15" s="8"/>
      <c r="J15" s="17"/>
      <c r="K15" s="17"/>
      <c r="L15" s="17"/>
      <c r="M15" s="17"/>
      <c r="N15" s="17"/>
    </row>
    <row r="16" spans="1:14" x14ac:dyDescent="0.25">
      <c r="A16" s="11">
        <v>165</v>
      </c>
      <c r="B16" s="12" t="s">
        <v>35</v>
      </c>
      <c r="C16" s="8"/>
      <c r="D16" s="8"/>
      <c r="E16" s="8"/>
      <c r="F16" s="8"/>
      <c r="G16" s="8"/>
      <c r="H16" s="8"/>
      <c r="I16" s="8"/>
      <c r="J16" s="17"/>
      <c r="K16" s="17"/>
      <c r="L16" s="17"/>
      <c r="M16" s="17"/>
      <c r="N16" s="17"/>
    </row>
    <row r="17" spans="1:14" x14ac:dyDescent="0.25">
      <c r="A17" s="11">
        <v>169</v>
      </c>
      <c r="B17" s="12" t="s">
        <v>58</v>
      </c>
      <c r="C17" s="8"/>
      <c r="D17" s="8"/>
      <c r="E17" s="8"/>
      <c r="F17" s="8"/>
      <c r="G17" s="8"/>
      <c r="H17" s="8"/>
      <c r="I17" s="8"/>
      <c r="J17" s="17"/>
      <c r="K17" s="17"/>
      <c r="L17" s="17"/>
      <c r="M17" s="17"/>
      <c r="N17" s="17"/>
    </row>
    <row r="18" spans="1:14" x14ac:dyDescent="0.25">
      <c r="A18" s="11">
        <v>192</v>
      </c>
      <c r="B18" s="12" t="s">
        <v>38</v>
      </c>
      <c r="C18" s="25"/>
      <c r="D18" s="25"/>
      <c r="E18" s="25"/>
      <c r="F18" s="25"/>
      <c r="G18" s="25"/>
      <c r="H18" s="25"/>
      <c r="I18" s="25"/>
      <c r="J18" s="17"/>
      <c r="K18" s="17"/>
      <c r="L18" s="17"/>
      <c r="M18" s="17"/>
      <c r="N18" s="17"/>
    </row>
    <row r="19" spans="1:14" x14ac:dyDescent="0.25">
      <c r="A19" s="11">
        <v>203</v>
      </c>
      <c r="B19" s="12" t="s">
        <v>59</v>
      </c>
      <c r="C19" s="24"/>
      <c r="D19" s="24"/>
      <c r="E19" s="24"/>
      <c r="F19" s="24"/>
      <c r="G19" s="24"/>
      <c r="H19" s="24"/>
      <c r="I19" s="24"/>
      <c r="J19" s="17"/>
      <c r="K19" s="17"/>
      <c r="L19" s="17"/>
      <c r="M19" s="17"/>
      <c r="N19" s="17"/>
    </row>
    <row r="20" spans="1:14" x14ac:dyDescent="0.25">
      <c r="A20" s="11">
        <v>247</v>
      </c>
      <c r="B20" s="12" t="s">
        <v>76</v>
      </c>
      <c r="C20" s="25"/>
      <c r="D20" s="25"/>
      <c r="E20" s="25"/>
      <c r="F20" s="25"/>
      <c r="G20" s="25"/>
      <c r="H20" s="25"/>
      <c r="I20" s="25"/>
      <c r="J20" s="17"/>
      <c r="K20" s="17"/>
      <c r="L20" s="17"/>
      <c r="M20" s="17"/>
      <c r="N20" s="17"/>
    </row>
    <row r="21" spans="1:14" x14ac:dyDescent="0.25">
      <c r="A21" s="11">
        <v>212</v>
      </c>
      <c r="B21" s="12" t="s">
        <v>36</v>
      </c>
      <c r="C21" s="25"/>
      <c r="D21" s="25"/>
      <c r="E21" s="25"/>
      <c r="F21" s="25"/>
      <c r="G21" s="25"/>
      <c r="H21" s="25"/>
      <c r="I21" s="25"/>
      <c r="J21" s="17"/>
      <c r="K21" s="17"/>
      <c r="L21" s="17"/>
      <c r="M21" s="17"/>
      <c r="N21" s="17"/>
    </row>
    <row r="22" spans="1:14" x14ac:dyDescent="0.25">
      <c r="A22" s="11">
        <v>261</v>
      </c>
      <c r="B22" s="12" t="s">
        <v>60</v>
      </c>
      <c r="C22" s="8"/>
      <c r="D22" s="8"/>
      <c r="E22" s="8"/>
      <c r="F22" s="8"/>
      <c r="G22" s="8"/>
      <c r="H22" s="8"/>
      <c r="I22" s="8"/>
      <c r="J22" s="17"/>
      <c r="K22" s="17"/>
      <c r="L22" s="17"/>
      <c r="M22" s="17"/>
      <c r="N22" s="17"/>
    </row>
    <row r="23" spans="1:14" x14ac:dyDescent="0.25">
      <c r="A23" s="11">
        <v>276</v>
      </c>
      <c r="B23" s="12" t="s">
        <v>28</v>
      </c>
      <c r="C23" s="8"/>
      <c r="D23" s="8"/>
      <c r="E23" s="8"/>
      <c r="F23" s="8"/>
      <c r="G23" s="8"/>
      <c r="H23" s="8"/>
      <c r="I23" s="8"/>
      <c r="J23" s="17"/>
      <c r="K23" s="17"/>
      <c r="L23" s="17"/>
      <c r="M23" s="17"/>
      <c r="N23" s="17"/>
    </row>
    <row r="24" spans="1:14" x14ac:dyDescent="0.25">
      <c r="A24" s="11">
        <v>291</v>
      </c>
      <c r="B24" s="12" t="s">
        <v>66</v>
      </c>
      <c r="C24" s="24"/>
      <c r="D24" s="24" t="s">
        <v>51</v>
      </c>
      <c r="E24" s="24"/>
      <c r="F24" s="25"/>
      <c r="G24" s="25"/>
      <c r="H24" s="25"/>
      <c r="I24" s="24" t="s">
        <v>51</v>
      </c>
      <c r="J24" s="17"/>
      <c r="K24" s="17"/>
      <c r="L24" s="17"/>
      <c r="M24" s="17"/>
      <c r="N24" s="17"/>
    </row>
    <row r="25" spans="1:14" x14ac:dyDescent="0.25">
      <c r="A25" s="11">
        <v>292</v>
      </c>
      <c r="B25" s="12" t="s">
        <v>61</v>
      </c>
      <c r="C25" s="43"/>
      <c r="D25" s="43"/>
      <c r="E25" s="43"/>
      <c r="F25" s="43"/>
      <c r="G25" s="43"/>
      <c r="H25" s="43"/>
      <c r="I25" s="43"/>
      <c r="J25" s="17"/>
      <c r="K25" s="17"/>
      <c r="L25" s="17"/>
      <c r="M25" s="17"/>
      <c r="N25" s="17"/>
    </row>
    <row r="26" spans="1:14" x14ac:dyDescent="0.25">
      <c r="A26" s="11">
        <v>347</v>
      </c>
      <c r="B26" s="12" t="s">
        <v>86</v>
      </c>
      <c r="C26" s="24"/>
      <c r="D26" s="25"/>
      <c r="E26" s="25"/>
      <c r="F26" s="24"/>
      <c r="G26" s="24"/>
      <c r="H26" s="24"/>
      <c r="I26" s="24"/>
      <c r="J26" s="17"/>
      <c r="K26" s="17"/>
      <c r="L26" s="17"/>
      <c r="M26" s="17"/>
      <c r="N26" s="17"/>
    </row>
    <row r="27" spans="1:14" x14ac:dyDescent="0.25">
      <c r="A27" s="11">
        <v>338</v>
      </c>
      <c r="B27" s="12" t="s">
        <v>41</v>
      </c>
      <c r="C27" s="24" t="s">
        <v>51</v>
      </c>
      <c r="D27" s="24" t="s">
        <v>51</v>
      </c>
      <c r="E27" s="24" t="s">
        <v>51</v>
      </c>
      <c r="F27" s="24" t="s">
        <v>51</v>
      </c>
      <c r="G27" s="24" t="s">
        <v>51</v>
      </c>
      <c r="H27" s="24" t="s">
        <v>51</v>
      </c>
      <c r="I27" s="24" t="s">
        <v>51</v>
      </c>
      <c r="J27" s="17"/>
      <c r="K27" s="17"/>
      <c r="L27" s="17"/>
      <c r="M27" s="17"/>
      <c r="N27" s="17"/>
    </row>
    <row r="28" spans="1:14" x14ac:dyDescent="0.25">
      <c r="A28" s="11">
        <v>413</v>
      </c>
      <c r="B28" s="12" t="s">
        <v>30</v>
      </c>
      <c r="C28" s="24" t="s">
        <v>51</v>
      </c>
      <c r="D28" s="24" t="s">
        <v>51</v>
      </c>
      <c r="E28" s="24" t="s">
        <v>51</v>
      </c>
      <c r="F28" s="24" t="s">
        <v>51</v>
      </c>
      <c r="G28" s="24" t="s">
        <v>51</v>
      </c>
      <c r="H28" s="24" t="s">
        <v>51</v>
      </c>
      <c r="I28" s="24" t="s">
        <v>51</v>
      </c>
      <c r="J28" s="17"/>
      <c r="K28" s="17"/>
      <c r="L28" s="17"/>
      <c r="M28" s="17"/>
      <c r="N28" s="17"/>
    </row>
    <row r="29" spans="1:14" x14ac:dyDescent="0.25">
      <c r="A29" s="11">
        <v>471</v>
      </c>
      <c r="B29" s="12" t="s">
        <v>50</v>
      </c>
      <c r="C29" s="24" t="s">
        <v>51</v>
      </c>
      <c r="D29" s="24"/>
      <c r="E29" s="24" t="s">
        <v>51</v>
      </c>
      <c r="F29" s="24" t="s">
        <v>51</v>
      </c>
      <c r="G29" s="24" t="s">
        <v>51</v>
      </c>
      <c r="H29" s="24" t="s">
        <v>51</v>
      </c>
      <c r="I29" s="24" t="s">
        <v>51</v>
      </c>
      <c r="J29" s="17"/>
      <c r="K29" s="17"/>
      <c r="L29" s="17"/>
      <c r="M29" s="17"/>
      <c r="N29" s="17"/>
    </row>
    <row r="30" spans="1:14" x14ac:dyDescent="0.25">
      <c r="A30" s="11">
        <v>515</v>
      </c>
      <c r="B30" s="12" t="s">
        <v>62</v>
      </c>
      <c r="C30" s="25"/>
      <c r="D30" s="25"/>
      <c r="E30" s="25"/>
      <c r="F30" s="25"/>
      <c r="G30" s="25"/>
      <c r="H30" s="25"/>
      <c r="I30" s="25"/>
      <c r="J30" s="17"/>
      <c r="K30" s="17"/>
      <c r="L30" s="17"/>
      <c r="M30" s="17"/>
      <c r="N30" s="17"/>
    </row>
    <row r="31" spans="1:14" x14ac:dyDescent="0.25">
      <c r="A31" s="11">
        <v>555</v>
      </c>
      <c r="B31" s="37" t="s">
        <v>46</v>
      </c>
      <c r="C31" s="25"/>
      <c r="D31" s="25"/>
      <c r="E31" s="25"/>
      <c r="F31" s="25"/>
      <c r="G31" s="25"/>
      <c r="H31" s="25"/>
      <c r="I31" s="25"/>
      <c r="J31" s="17"/>
      <c r="K31" s="17"/>
      <c r="L31" s="17"/>
      <c r="M31" s="17"/>
      <c r="N31" s="17"/>
    </row>
    <row r="32" spans="1:14" x14ac:dyDescent="0.25">
      <c r="A32" s="11">
        <v>612</v>
      </c>
      <c r="B32" s="12" t="s">
        <v>63</v>
      </c>
      <c r="C32" s="8"/>
      <c r="D32" s="8"/>
      <c r="E32" s="8"/>
      <c r="F32" s="8"/>
      <c r="G32" s="8"/>
      <c r="H32" s="8"/>
      <c r="I32" s="8"/>
      <c r="J32" s="17"/>
      <c r="K32" s="17"/>
      <c r="L32" s="17"/>
      <c r="M32" s="17"/>
      <c r="N32" s="17"/>
    </row>
    <row r="33" spans="1:14" x14ac:dyDescent="0.25">
      <c r="A33" s="11">
        <v>629</v>
      </c>
      <c r="B33" s="34" t="s">
        <v>52</v>
      </c>
      <c r="C33" s="24"/>
      <c r="D33" s="24"/>
      <c r="E33" s="24" t="s">
        <v>51</v>
      </c>
      <c r="F33" s="24"/>
      <c r="G33" s="24"/>
      <c r="H33" s="24"/>
      <c r="I33" s="24" t="s">
        <v>51</v>
      </c>
      <c r="J33" s="17"/>
      <c r="K33" s="17"/>
      <c r="L33" s="17"/>
      <c r="M33" s="17"/>
      <c r="N33" s="17"/>
    </row>
    <row r="34" spans="1:14" x14ac:dyDescent="0.25">
      <c r="A34" s="11">
        <v>630</v>
      </c>
      <c r="B34" s="34" t="s">
        <v>84</v>
      </c>
      <c r="C34" s="25"/>
      <c r="D34" s="25"/>
      <c r="E34" s="25"/>
      <c r="F34" s="25"/>
      <c r="G34" s="25"/>
      <c r="H34" s="25"/>
      <c r="I34" s="8"/>
      <c r="J34" s="16"/>
      <c r="K34" s="16"/>
      <c r="L34" s="16"/>
      <c r="M34" s="16"/>
      <c r="N34" s="16"/>
    </row>
    <row r="35" spans="1:14" x14ac:dyDescent="0.25">
      <c r="A35" s="11">
        <v>917</v>
      </c>
      <c r="B35" s="12" t="s">
        <v>34</v>
      </c>
      <c r="C35" s="24"/>
      <c r="D35" s="24"/>
      <c r="E35" s="24"/>
      <c r="F35" s="24"/>
      <c r="G35" s="24"/>
      <c r="H35" s="24"/>
      <c r="I35" s="24"/>
      <c r="J35" s="17"/>
      <c r="K35" s="17"/>
      <c r="L35" s="17"/>
      <c r="M35" s="17"/>
      <c r="N35" s="17"/>
    </row>
    <row r="36" spans="1:14" x14ac:dyDescent="0.25">
      <c r="A36" s="11">
        <v>1008</v>
      </c>
      <c r="B36" s="12" t="s">
        <v>64</v>
      </c>
      <c r="C36" s="43"/>
      <c r="D36" s="43"/>
      <c r="E36" s="43"/>
      <c r="F36" s="43"/>
      <c r="G36" s="43"/>
      <c r="H36" s="43"/>
      <c r="I36" s="43"/>
      <c r="J36" s="17"/>
      <c r="K36" s="17"/>
      <c r="L36" s="17"/>
      <c r="M36" s="17"/>
      <c r="N36" s="17"/>
    </row>
    <row r="37" spans="1:14" x14ac:dyDescent="0.25">
      <c r="A37" s="11">
        <v>1014</v>
      </c>
      <c r="B37" s="12" t="s">
        <v>47</v>
      </c>
      <c r="C37" s="8"/>
      <c r="D37" s="8"/>
      <c r="E37" s="8"/>
      <c r="F37" s="8"/>
      <c r="G37" s="8"/>
      <c r="H37" s="8"/>
      <c r="I37" s="8"/>
      <c r="J37" s="17"/>
      <c r="K37" s="17"/>
      <c r="L37" s="17"/>
      <c r="M37" s="17"/>
      <c r="N37" s="17"/>
    </row>
  </sheetData>
  <sortState ref="A2:N39">
    <sortCondition ref="A2:A3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I5" sqref="I5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45663</v>
      </c>
      <c r="F1" s="3">
        <v>45670</v>
      </c>
      <c r="G1" s="3">
        <v>45677</v>
      </c>
      <c r="H1" s="4">
        <v>45684</v>
      </c>
      <c r="I1" s="5"/>
    </row>
    <row r="2" spans="1:10" ht="15.75" customHeight="1" thickBot="1" x14ac:dyDescent="0.3">
      <c r="A2" s="54" t="s">
        <v>48</v>
      </c>
      <c r="B2" s="18">
        <v>117</v>
      </c>
      <c r="C2" s="19" t="s">
        <v>33</v>
      </c>
      <c r="D2" s="17"/>
      <c r="E2" s="8">
        <v>43</v>
      </c>
      <c r="F2" s="8">
        <v>41</v>
      </c>
      <c r="G2" s="8">
        <v>44</v>
      </c>
      <c r="H2" s="10">
        <v>40</v>
      </c>
      <c r="I2" s="9">
        <f t="shared" ref="I2:I14" si="0">SUM(LARGE(E2:H2,1)+LARGE(E2:H2,2)+LARGE(E2:H2,3))</f>
        <v>128</v>
      </c>
      <c r="J2">
        <f t="shared" ref="J2:J10" si="1">SUM(F2:H2)/180</f>
        <v>0.69444444444444442</v>
      </c>
    </row>
    <row r="3" spans="1:10" ht="15.75" thickBot="1" x14ac:dyDescent="0.3">
      <c r="A3" s="54"/>
      <c r="B3" s="11">
        <v>291</v>
      </c>
      <c r="C3" s="37" t="s">
        <v>66</v>
      </c>
      <c r="D3" s="6"/>
      <c r="E3" s="7">
        <v>32</v>
      </c>
      <c r="F3" s="7">
        <v>38</v>
      </c>
      <c r="G3" s="7">
        <v>36</v>
      </c>
      <c r="H3" s="10">
        <v>17</v>
      </c>
      <c r="I3" s="9">
        <f t="shared" si="0"/>
        <v>106</v>
      </c>
      <c r="J3">
        <f t="shared" si="1"/>
        <v>0.50555555555555554</v>
      </c>
    </row>
    <row r="4" spans="1:10" ht="15.75" thickBot="1" x14ac:dyDescent="0.3">
      <c r="A4" s="54"/>
      <c r="B4" s="11">
        <v>471</v>
      </c>
      <c r="C4" s="12" t="s">
        <v>50</v>
      </c>
      <c r="D4" s="6"/>
      <c r="E4" s="7">
        <v>35</v>
      </c>
      <c r="F4" s="7">
        <v>30</v>
      </c>
      <c r="G4" s="7">
        <v>34</v>
      </c>
      <c r="H4" s="10">
        <v>28</v>
      </c>
      <c r="I4" s="9">
        <f t="shared" si="0"/>
        <v>99</v>
      </c>
      <c r="J4">
        <f t="shared" si="1"/>
        <v>0.51111111111111107</v>
      </c>
    </row>
    <row r="5" spans="1:10" ht="15.75" thickBot="1" x14ac:dyDescent="0.3">
      <c r="A5" s="54"/>
      <c r="B5" s="11">
        <v>121</v>
      </c>
      <c r="C5" s="37" t="s">
        <v>42</v>
      </c>
      <c r="D5" s="6"/>
      <c r="E5" s="7">
        <v>30</v>
      </c>
      <c r="F5" s="7">
        <v>31</v>
      </c>
      <c r="G5" s="7">
        <v>26</v>
      </c>
      <c r="H5" s="10">
        <v>28</v>
      </c>
      <c r="I5" s="9">
        <f t="shared" si="0"/>
        <v>89</v>
      </c>
      <c r="J5">
        <f t="shared" si="1"/>
        <v>0.47222222222222221</v>
      </c>
    </row>
    <row r="6" spans="1:10" ht="15.75" thickBot="1" x14ac:dyDescent="0.3">
      <c r="A6" s="54"/>
      <c r="B6" s="11">
        <v>347</v>
      </c>
      <c r="C6" s="12" t="s">
        <v>86</v>
      </c>
      <c r="D6" s="6"/>
      <c r="E6" s="7">
        <v>26</v>
      </c>
      <c r="F6" s="7">
        <v>26</v>
      </c>
      <c r="G6" s="7">
        <v>33</v>
      </c>
      <c r="H6" s="10">
        <v>22</v>
      </c>
      <c r="I6" s="9">
        <f t="shared" si="0"/>
        <v>85</v>
      </c>
      <c r="J6">
        <f t="shared" si="1"/>
        <v>0.45</v>
      </c>
    </row>
    <row r="7" spans="1:10" ht="15.75" thickBot="1" x14ac:dyDescent="0.3">
      <c r="A7" s="54"/>
      <c r="B7" s="11">
        <v>629</v>
      </c>
      <c r="C7" s="12" t="s">
        <v>52</v>
      </c>
      <c r="D7" s="38"/>
      <c r="E7" s="7">
        <v>0</v>
      </c>
      <c r="F7" s="7">
        <v>0</v>
      </c>
      <c r="G7" s="7">
        <v>34</v>
      </c>
      <c r="H7" s="51">
        <v>44</v>
      </c>
      <c r="I7" s="9">
        <f t="shared" si="0"/>
        <v>78</v>
      </c>
      <c r="J7">
        <f t="shared" si="1"/>
        <v>0.43333333333333335</v>
      </c>
    </row>
    <row r="8" spans="1:10" ht="15.75" thickBot="1" x14ac:dyDescent="0.3">
      <c r="A8" s="54"/>
      <c r="B8" s="11">
        <v>13</v>
      </c>
      <c r="C8" s="12" t="s">
        <v>2</v>
      </c>
      <c r="D8" s="6"/>
      <c r="E8" s="7">
        <v>0</v>
      </c>
      <c r="F8" s="7">
        <v>18</v>
      </c>
      <c r="G8" s="7">
        <v>20</v>
      </c>
      <c r="H8" s="10">
        <v>0</v>
      </c>
      <c r="I8" s="9">
        <f t="shared" si="0"/>
        <v>38</v>
      </c>
      <c r="J8">
        <f t="shared" si="1"/>
        <v>0.21111111111111111</v>
      </c>
    </row>
    <row r="9" spans="1:10" ht="15.75" thickBot="1" x14ac:dyDescent="0.3">
      <c r="A9" s="54"/>
      <c r="B9" s="11">
        <v>389</v>
      </c>
      <c r="C9" s="12" t="s">
        <v>98</v>
      </c>
      <c r="D9" s="6"/>
      <c r="E9" s="7">
        <v>0</v>
      </c>
      <c r="F9" s="7">
        <v>24</v>
      </c>
      <c r="G9" s="7">
        <v>13</v>
      </c>
      <c r="H9" s="10">
        <v>0</v>
      </c>
      <c r="I9" s="9">
        <f t="shared" si="0"/>
        <v>37</v>
      </c>
      <c r="J9">
        <f t="shared" si="1"/>
        <v>0.20555555555555555</v>
      </c>
    </row>
    <row r="10" spans="1:10" ht="15.75" thickBot="1" x14ac:dyDescent="0.3">
      <c r="A10" s="54"/>
      <c r="B10" s="11">
        <v>630</v>
      </c>
      <c r="C10" s="12" t="s">
        <v>84</v>
      </c>
      <c r="E10" s="7">
        <v>0</v>
      </c>
      <c r="F10" s="7">
        <v>0</v>
      </c>
      <c r="G10" s="7">
        <v>18</v>
      </c>
      <c r="H10" s="10">
        <v>18</v>
      </c>
      <c r="I10" s="9">
        <f t="shared" si="0"/>
        <v>36</v>
      </c>
      <c r="J10">
        <f t="shared" si="1"/>
        <v>0.2</v>
      </c>
    </row>
    <row r="11" spans="1:10" ht="15.75" thickBot="1" x14ac:dyDescent="0.3">
      <c r="A11" s="54"/>
      <c r="B11" s="11">
        <v>7777</v>
      </c>
      <c r="C11" s="29" t="s">
        <v>95</v>
      </c>
      <c r="D11" s="6"/>
      <c r="E11" s="7">
        <v>0</v>
      </c>
      <c r="F11" s="7">
        <v>0</v>
      </c>
      <c r="G11" s="7">
        <v>27</v>
      </c>
      <c r="H11" s="10">
        <v>0</v>
      </c>
      <c r="I11" s="9">
        <f t="shared" si="0"/>
        <v>27</v>
      </c>
      <c r="J11">
        <f t="shared" ref="J11:J13" si="2">SUM(E11:H11)/180</f>
        <v>0.15</v>
      </c>
    </row>
    <row r="12" spans="1:10" ht="15.75" thickBot="1" x14ac:dyDescent="0.3">
      <c r="A12" s="54"/>
      <c r="B12" s="11">
        <v>150</v>
      </c>
      <c r="C12" s="12" t="s">
        <v>31</v>
      </c>
      <c r="D12" s="6"/>
      <c r="E12" s="7">
        <v>0</v>
      </c>
      <c r="F12" s="7">
        <v>0</v>
      </c>
      <c r="G12" s="7">
        <v>0</v>
      </c>
      <c r="H12" s="10">
        <v>27</v>
      </c>
      <c r="I12" s="9">
        <f t="shared" si="0"/>
        <v>27</v>
      </c>
      <c r="J12">
        <f t="shared" si="2"/>
        <v>0.15</v>
      </c>
    </row>
    <row r="13" spans="1:10" ht="15.75" thickBot="1" x14ac:dyDescent="0.3">
      <c r="A13" s="54"/>
      <c r="B13" s="27">
        <v>247</v>
      </c>
      <c r="C13" s="30" t="s">
        <v>76</v>
      </c>
      <c r="D13" s="6"/>
      <c r="E13" s="7">
        <v>0</v>
      </c>
      <c r="F13" s="7">
        <v>0</v>
      </c>
      <c r="G13" s="7">
        <v>0</v>
      </c>
      <c r="H13" s="10">
        <v>0</v>
      </c>
      <c r="I13" s="9">
        <f t="shared" si="0"/>
        <v>0</v>
      </c>
      <c r="J13">
        <f t="shared" si="2"/>
        <v>0</v>
      </c>
    </row>
    <row r="14" spans="1:10" ht="15.75" thickBot="1" x14ac:dyDescent="0.3">
      <c r="A14" s="54"/>
      <c r="B14" s="27">
        <v>192</v>
      </c>
      <c r="C14" s="30" t="s">
        <v>38</v>
      </c>
      <c r="E14" s="7">
        <v>0</v>
      </c>
      <c r="F14" s="7">
        <v>0</v>
      </c>
      <c r="G14" s="7">
        <v>0</v>
      </c>
      <c r="H14" s="10">
        <v>0</v>
      </c>
      <c r="I14" s="9">
        <f t="shared" si="0"/>
        <v>0</v>
      </c>
      <c r="J14">
        <f t="shared" ref="J14:J29" si="3">SUM(E14:H14)/180</f>
        <v>0</v>
      </c>
    </row>
    <row r="15" spans="1:10" ht="15.75" thickBot="1" x14ac:dyDescent="0.3">
      <c r="A15" s="54"/>
      <c r="B15" s="27">
        <v>187</v>
      </c>
      <c r="C15" s="30" t="s">
        <v>80</v>
      </c>
      <c r="E15" s="7">
        <v>0</v>
      </c>
      <c r="F15" s="7">
        <v>0</v>
      </c>
      <c r="G15" s="7">
        <v>0</v>
      </c>
      <c r="H15" s="10">
        <v>0</v>
      </c>
      <c r="I15" s="9">
        <f t="shared" ref="I15:I32" si="4">SUM(LARGE(E15:H15,1)+LARGE(E15:H15,2)+LARGE(E15:H15,3))</f>
        <v>0</v>
      </c>
      <c r="J15">
        <f t="shared" si="3"/>
        <v>0</v>
      </c>
    </row>
    <row r="16" spans="1:10" ht="15.75" thickBot="1" x14ac:dyDescent="0.3">
      <c r="A16" s="54"/>
      <c r="B16" s="27">
        <v>40</v>
      </c>
      <c r="C16" s="28" t="s">
        <v>75</v>
      </c>
      <c r="D16" s="38"/>
      <c r="E16" s="7">
        <v>0</v>
      </c>
      <c r="F16" s="7">
        <v>0</v>
      </c>
      <c r="G16" s="7">
        <v>0</v>
      </c>
      <c r="H16" s="10">
        <v>0</v>
      </c>
      <c r="I16" s="9">
        <f t="shared" si="4"/>
        <v>0</v>
      </c>
      <c r="J16">
        <f t="shared" si="3"/>
        <v>0</v>
      </c>
    </row>
    <row r="17" spans="1:10" ht="15.75" thickBot="1" x14ac:dyDescent="0.3">
      <c r="A17" s="54"/>
      <c r="B17" s="11">
        <v>154</v>
      </c>
      <c r="C17" s="12" t="s">
        <v>53</v>
      </c>
      <c r="D17" s="39"/>
      <c r="E17" s="7">
        <v>0</v>
      </c>
      <c r="F17" s="7">
        <v>0</v>
      </c>
      <c r="G17" s="7">
        <v>0</v>
      </c>
      <c r="H17" s="10">
        <v>0</v>
      </c>
      <c r="I17" s="9">
        <f t="shared" si="4"/>
        <v>0</v>
      </c>
      <c r="J17">
        <f t="shared" si="3"/>
        <v>0</v>
      </c>
    </row>
    <row r="18" spans="1:10" ht="15.75" thickBot="1" x14ac:dyDescent="0.3">
      <c r="A18" s="54"/>
      <c r="B18" s="11">
        <v>413</v>
      </c>
      <c r="C18" s="12" t="s">
        <v>30</v>
      </c>
      <c r="D18" s="6"/>
      <c r="E18" s="7">
        <v>0</v>
      </c>
      <c r="F18" s="7">
        <v>0</v>
      </c>
      <c r="G18" s="7">
        <v>0</v>
      </c>
      <c r="H18" s="10">
        <v>0</v>
      </c>
      <c r="I18" s="9">
        <f t="shared" si="4"/>
        <v>0</v>
      </c>
      <c r="J18">
        <f t="shared" si="3"/>
        <v>0</v>
      </c>
    </row>
    <row r="19" spans="1:10" ht="15.75" thickBot="1" x14ac:dyDescent="0.3">
      <c r="A19" s="54"/>
      <c r="B19" s="11">
        <v>62</v>
      </c>
      <c r="C19" s="29" t="s">
        <v>67</v>
      </c>
      <c r="D19" s="6"/>
      <c r="E19" s="7">
        <v>0</v>
      </c>
      <c r="F19" s="7">
        <v>0</v>
      </c>
      <c r="G19" s="7">
        <v>0</v>
      </c>
      <c r="H19" s="10">
        <v>0</v>
      </c>
      <c r="I19" s="9">
        <f t="shared" si="4"/>
        <v>0</v>
      </c>
      <c r="J19">
        <f t="shared" si="3"/>
        <v>0</v>
      </c>
    </row>
    <row r="20" spans="1:10" ht="15.75" thickBot="1" x14ac:dyDescent="0.3">
      <c r="A20" s="54"/>
      <c r="B20" s="11">
        <v>817</v>
      </c>
      <c r="C20" s="29" t="s">
        <v>34</v>
      </c>
      <c r="D20" s="38"/>
      <c r="E20" s="7">
        <v>0</v>
      </c>
      <c r="F20" s="7">
        <v>0</v>
      </c>
      <c r="G20" s="7">
        <v>0</v>
      </c>
      <c r="H20" s="10">
        <v>0</v>
      </c>
      <c r="I20" s="9">
        <f t="shared" si="4"/>
        <v>0</v>
      </c>
      <c r="J20">
        <f t="shared" si="3"/>
        <v>0</v>
      </c>
    </row>
    <row r="21" spans="1:10" ht="15.75" thickBot="1" x14ac:dyDescent="0.3">
      <c r="A21" s="54"/>
      <c r="B21" s="11">
        <v>555</v>
      </c>
      <c r="C21" s="34" t="s">
        <v>81</v>
      </c>
      <c r="E21" s="7">
        <v>0</v>
      </c>
      <c r="F21" s="7">
        <v>0</v>
      </c>
      <c r="G21" s="7">
        <v>0</v>
      </c>
      <c r="H21" s="10">
        <v>0</v>
      </c>
      <c r="I21" s="9">
        <f t="shared" si="4"/>
        <v>0</v>
      </c>
      <c r="J21">
        <f t="shared" si="3"/>
        <v>0</v>
      </c>
    </row>
    <row r="22" spans="1:10" ht="15.75" thickBot="1" x14ac:dyDescent="0.3">
      <c r="A22" s="54"/>
      <c r="B22" s="11">
        <v>447</v>
      </c>
      <c r="C22" s="37" t="s">
        <v>87</v>
      </c>
      <c r="D22" s="6"/>
      <c r="E22" s="7">
        <v>0</v>
      </c>
      <c r="F22" s="7">
        <v>0</v>
      </c>
      <c r="G22" s="7">
        <v>0</v>
      </c>
      <c r="H22" s="10">
        <v>0</v>
      </c>
      <c r="I22" s="9">
        <f t="shared" si="4"/>
        <v>0</v>
      </c>
      <c r="J22">
        <f t="shared" si="3"/>
        <v>0</v>
      </c>
    </row>
    <row r="23" spans="1:10" ht="15.75" thickBot="1" x14ac:dyDescent="0.3">
      <c r="A23" s="54"/>
      <c r="B23" s="11">
        <v>559</v>
      </c>
      <c r="C23" s="12" t="s">
        <v>79</v>
      </c>
      <c r="D23" s="6"/>
      <c r="E23" s="7">
        <v>0</v>
      </c>
      <c r="F23" s="7">
        <v>0</v>
      </c>
      <c r="G23" s="7">
        <v>0</v>
      </c>
      <c r="H23" s="10">
        <v>0</v>
      </c>
      <c r="I23" s="9">
        <f t="shared" si="4"/>
        <v>0</v>
      </c>
      <c r="J23">
        <f t="shared" si="3"/>
        <v>0</v>
      </c>
    </row>
    <row r="24" spans="1:10" ht="15.75" thickBot="1" x14ac:dyDescent="0.3">
      <c r="A24" s="54"/>
      <c r="B24" s="11">
        <v>64</v>
      </c>
      <c r="C24" s="12" t="s">
        <v>82</v>
      </c>
      <c r="D24" s="6"/>
      <c r="E24" s="7">
        <v>0</v>
      </c>
      <c r="F24" s="7">
        <v>0</v>
      </c>
      <c r="G24" s="7">
        <v>0</v>
      </c>
      <c r="H24" s="10">
        <v>0</v>
      </c>
      <c r="I24" s="9">
        <f t="shared" si="4"/>
        <v>0</v>
      </c>
      <c r="J24">
        <f t="shared" si="3"/>
        <v>0</v>
      </c>
    </row>
    <row r="25" spans="1:10" ht="15.75" thickBot="1" x14ac:dyDescent="0.3">
      <c r="A25" s="54"/>
      <c r="B25" s="11">
        <v>169</v>
      </c>
      <c r="C25" s="29" t="s">
        <v>58</v>
      </c>
      <c r="D25" s="39"/>
      <c r="E25" s="7">
        <v>0</v>
      </c>
      <c r="F25" s="7">
        <v>0</v>
      </c>
      <c r="G25" s="7">
        <v>0</v>
      </c>
      <c r="H25" s="10">
        <v>0</v>
      </c>
      <c r="I25" s="9">
        <f t="shared" si="4"/>
        <v>0</v>
      </c>
      <c r="J25">
        <f t="shared" si="3"/>
        <v>0</v>
      </c>
    </row>
    <row r="26" spans="1:10" ht="15.75" thickBot="1" x14ac:dyDescent="0.3">
      <c r="A26" s="54"/>
      <c r="B26" s="11">
        <v>276</v>
      </c>
      <c r="C26" s="12" t="s">
        <v>28</v>
      </c>
      <c r="D26" s="6"/>
      <c r="E26" s="7">
        <v>0</v>
      </c>
      <c r="F26" s="7">
        <v>0</v>
      </c>
      <c r="G26" s="7">
        <v>0</v>
      </c>
      <c r="H26" s="10">
        <v>0</v>
      </c>
      <c r="I26" s="9">
        <f t="shared" si="4"/>
        <v>0</v>
      </c>
      <c r="J26">
        <f t="shared" si="3"/>
        <v>0</v>
      </c>
    </row>
    <row r="27" spans="1:10" ht="15.75" thickBot="1" x14ac:dyDescent="0.3">
      <c r="A27" s="54"/>
      <c r="B27" s="11">
        <v>58</v>
      </c>
      <c r="C27" s="29" t="s">
        <v>37</v>
      </c>
      <c r="D27" s="39"/>
      <c r="E27" s="7">
        <v>0</v>
      </c>
      <c r="F27" s="7">
        <v>0</v>
      </c>
      <c r="G27" s="7">
        <v>0</v>
      </c>
      <c r="H27" s="10">
        <v>0</v>
      </c>
      <c r="I27" s="9">
        <f t="shared" si="4"/>
        <v>0</v>
      </c>
      <c r="J27">
        <f t="shared" si="3"/>
        <v>0</v>
      </c>
    </row>
    <row r="28" spans="1:10" ht="15.75" thickBot="1" x14ac:dyDescent="0.3">
      <c r="A28" s="54"/>
      <c r="B28" s="11">
        <v>338</v>
      </c>
      <c r="C28" s="12" t="s">
        <v>41</v>
      </c>
      <c r="D28" s="6"/>
      <c r="E28" s="7">
        <v>0</v>
      </c>
      <c r="F28" s="7">
        <v>0</v>
      </c>
      <c r="G28" s="7">
        <v>0</v>
      </c>
      <c r="H28" s="10">
        <v>0</v>
      </c>
      <c r="I28" s="9">
        <f t="shared" si="4"/>
        <v>0</v>
      </c>
      <c r="J28">
        <f t="shared" si="3"/>
        <v>0</v>
      </c>
    </row>
    <row r="29" spans="1:10" ht="15.75" thickBot="1" x14ac:dyDescent="0.3">
      <c r="A29" s="54"/>
      <c r="B29" s="11">
        <v>515</v>
      </c>
      <c r="C29" s="12" t="s">
        <v>62</v>
      </c>
      <c r="D29" s="39"/>
      <c r="E29" s="7">
        <v>0</v>
      </c>
      <c r="F29" s="7">
        <v>0</v>
      </c>
      <c r="G29" s="7">
        <v>0</v>
      </c>
      <c r="H29" s="10">
        <v>0</v>
      </c>
      <c r="I29" s="9">
        <f t="shared" si="4"/>
        <v>0</v>
      </c>
      <c r="J29">
        <f t="shared" si="3"/>
        <v>0</v>
      </c>
    </row>
    <row r="30" spans="1:10" ht="15.75" thickBot="1" x14ac:dyDescent="0.3">
      <c r="B30" s="11">
        <v>156</v>
      </c>
      <c r="C30" s="12" t="s">
        <v>65</v>
      </c>
      <c r="D30" s="6"/>
      <c r="E30" s="7">
        <v>0</v>
      </c>
      <c r="F30" s="7">
        <v>0</v>
      </c>
      <c r="G30" s="7">
        <v>0</v>
      </c>
      <c r="H30" s="10">
        <v>0</v>
      </c>
      <c r="I30" s="9">
        <f t="shared" si="4"/>
        <v>0</v>
      </c>
    </row>
    <row r="31" spans="1:10" ht="15.75" thickBot="1" x14ac:dyDescent="0.3">
      <c r="B31" s="11">
        <v>100</v>
      </c>
      <c r="C31" s="34" t="s">
        <v>29</v>
      </c>
      <c r="D31" s="6"/>
      <c r="E31" s="7">
        <v>0</v>
      </c>
      <c r="F31" s="7">
        <v>0</v>
      </c>
      <c r="G31" s="7">
        <v>0</v>
      </c>
      <c r="H31" s="10">
        <v>0</v>
      </c>
      <c r="I31" s="9">
        <f t="shared" si="4"/>
        <v>0</v>
      </c>
    </row>
    <row r="32" spans="1:10" ht="15.75" thickBot="1" x14ac:dyDescent="0.3">
      <c r="B32" s="11">
        <v>154</v>
      </c>
      <c r="C32" s="34" t="s">
        <v>40</v>
      </c>
      <c r="D32" s="6"/>
      <c r="E32" s="7">
        <v>0</v>
      </c>
      <c r="F32" s="7">
        <v>0</v>
      </c>
      <c r="G32" s="7">
        <v>0</v>
      </c>
      <c r="H32" s="10">
        <v>0</v>
      </c>
      <c r="I32" s="9">
        <f t="shared" si="4"/>
        <v>0</v>
      </c>
    </row>
    <row r="33" spans="2:9" x14ac:dyDescent="0.25">
      <c r="B33" s="27"/>
      <c r="C33" s="30"/>
      <c r="D33" s="6"/>
      <c r="E33" s="7">
        <v>0</v>
      </c>
      <c r="F33" s="7">
        <v>0</v>
      </c>
      <c r="G33" s="7">
        <v>0</v>
      </c>
      <c r="H33" s="10">
        <v>0</v>
      </c>
      <c r="I33" s="10">
        <v>0</v>
      </c>
    </row>
    <row r="34" spans="2:9" x14ac:dyDescent="0.25">
      <c r="B34" s="27"/>
      <c r="C34" s="30"/>
      <c r="D34" s="6"/>
      <c r="E34" s="7">
        <v>0</v>
      </c>
      <c r="F34" s="7">
        <v>0</v>
      </c>
      <c r="G34" s="7">
        <v>0</v>
      </c>
      <c r="H34" s="10">
        <v>0</v>
      </c>
      <c r="I34" s="10">
        <v>0</v>
      </c>
    </row>
    <row r="35" spans="2:9" x14ac:dyDescent="0.25">
      <c r="C35" s="6" t="s">
        <v>27</v>
      </c>
      <c r="D35" s="31"/>
      <c r="E35" s="6">
        <f>COUNTIF(E2:E34,"&gt;0")</f>
        <v>5</v>
      </c>
      <c r="F35" s="6">
        <f>COUNTIF(F2:F34,"&gt;0")</f>
        <v>7</v>
      </c>
      <c r="G35" s="6">
        <f>COUNTIF(G2:G34,"&gt;0")</f>
        <v>10</v>
      </c>
      <c r="H35" s="6">
        <f>COUNTIF(H2:H34,"&gt;0")</f>
        <v>8</v>
      </c>
      <c r="I35" s="6"/>
    </row>
  </sheetData>
  <sortState ref="B2:I14">
    <sortCondition descending="1" ref="I2:I14"/>
  </sortState>
  <mergeCells count="1">
    <mergeCell ref="A2:A2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12" sqref="B12:C12"/>
    </sheetView>
  </sheetViews>
  <sheetFormatPr defaultRowHeight="15" x14ac:dyDescent="0.25"/>
  <cols>
    <col min="3" max="3" width="23.85546875" customWidth="1"/>
    <col min="4" max="4" width="8.42578125" customWidth="1"/>
    <col min="10" max="10" width="9.140625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45691</v>
      </c>
      <c r="F1" s="3">
        <v>45698</v>
      </c>
      <c r="G1" s="3">
        <v>45705</v>
      </c>
      <c r="H1" s="20">
        <v>45712</v>
      </c>
      <c r="I1" s="5"/>
    </row>
    <row r="2" spans="1:10" ht="15.75" customHeight="1" thickBot="1" x14ac:dyDescent="0.3">
      <c r="A2" s="54" t="s">
        <v>48</v>
      </c>
      <c r="B2" s="18">
        <v>471</v>
      </c>
      <c r="C2" s="19" t="s">
        <v>50</v>
      </c>
      <c r="D2" s="16"/>
      <c r="E2" s="7">
        <v>31</v>
      </c>
      <c r="F2" s="7">
        <v>36</v>
      </c>
      <c r="G2" s="8">
        <v>41</v>
      </c>
      <c r="H2" s="8">
        <v>42</v>
      </c>
      <c r="I2" s="9">
        <f t="shared" ref="I2:I28" si="0">SUM(LARGE(E2:H2,1)+LARGE(E2:H2,2)+LARGE(E2:H2,3))</f>
        <v>119</v>
      </c>
      <c r="J2">
        <f t="shared" ref="J2:J22" si="1">SUM(E2:H2)/180</f>
        <v>0.83333333333333337</v>
      </c>
    </row>
    <row r="3" spans="1:10" ht="15.75" thickBot="1" x14ac:dyDescent="0.3">
      <c r="A3" s="54"/>
      <c r="B3" s="11">
        <v>117</v>
      </c>
      <c r="C3" s="12" t="s">
        <v>33</v>
      </c>
      <c r="D3" s="6"/>
      <c r="E3" s="7">
        <v>27</v>
      </c>
      <c r="F3" s="7">
        <v>41</v>
      </c>
      <c r="G3" s="7">
        <v>21</v>
      </c>
      <c r="H3" s="7">
        <v>42</v>
      </c>
      <c r="I3" s="9">
        <f t="shared" si="0"/>
        <v>110</v>
      </c>
      <c r="J3">
        <f t="shared" si="1"/>
        <v>0.72777777777777775</v>
      </c>
    </row>
    <row r="4" spans="1:10" ht="15.75" thickBot="1" x14ac:dyDescent="0.3">
      <c r="A4" s="54"/>
      <c r="B4" s="11">
        <v>629</v>
      </c>
      <c r="C4" s="12" t="s">
        <v>52</v>
      </c>
      <c r="D4" s="6"/>
      <c r="E4" s="8">
        <v>44</v>
      </c>
      <c r="F4" s="7">
        <v>31</v>
      </c>
      <c r="G4" s="7">
        <v>28</v>
      </c>
      <c r="H4" s="7">
        <v>33</v>
      </c>
      <c r="I4" s="9">
        <f t="shared" si="0"/>
        <v>108</v>
      </c>
      <c r="J4">
        <f t="shared" si="1"/>
        <v>0.75555555555555554</v>
      </c>
    </row>
    <row r="5" spans="1:10" ht="15.75" thickBot="1" x14ac:dyDescent="0.3">
      <c r="A5" s="54"/>
      <c r="B5" s="11">
        <v>291</v>
      </c>
      <c r="C5" s="37" t="s">
        <v>66</v>
      </c>
      <c r="D5" s="6"/>
      <c r="E5" s="7">
        <v>33</v>
      </c>
      <c r="F5" s="7">
        <v>28</v>
      </c>
      <c r="G5" s="7">
        <v>29</v>
      </c>
      <c r="H5" s="7">
        <v>19</v>
      </c>
      <c r="I5" s="9">
        <f t="shared" si="0"/>
        <v>90</v>
      </c>
      <c r="J5">
        <f t="shared" si="1"/>
        <v>0.60555555555555551</v>
      </c>
    </row>
    <row r="6" spans="1:10" ht="15.75" thickBot="1" x14ac:dyDescent="0.3">
      <c r="A6" s="54"/>
      <c r="B6" s="11">
        <v>347</v>
      </c>
      <c r="C6" s="12" t="s">
        <v>86</v>
      </c>
      <c r="D6" s="6"/>
      <c r="E6" s="7">
        <v>20</v>
      </c>
      <c r="F6" s="7">
        <v>28</v>
      </c>
      <c r="G6" s="7">
        <v>35</v>
      </c>
      <c r="H6" s="7">
        <v>25</v>
      </c>
      <c r="I6" s="9">
        <f t="shared" si="0"/>
        <v>88</v>
      </c>
      <c r="J6">
        <f t="shared" si="1"/>
        <v>0.6</v>
      </c>
    </row>
    <row r="7" spans="1:10" ht="15.75" thickBot="1" x14ac:dyDescent="0.3">
      <c r="A7" s="54"/>
      <c r="B7" s="11">
        <v>150</v>
      </c>
      <c r="C7" s="12" t="s">
        <v>31</v>
      </c>
      <c r="D7" s="6"/>
      <c r="E7" s="7">
        <v>28</v>
      </c>
      <c r="F7" s="7">
        <v>26</v>
      </c>
      <c r="G7" s="7">
        <v>29</v>
      </c>
      <c r="H7" s="7">
        <v>25</v>
      </c>
      <c r="I7" s="9">
        <f t="shared" si="0"/>
        <v>83</v>
      </c>
      <c r="J7">
        <f t="shared" si="1"/>
        <v>0.6</v>
      </c>
    </row>
    <row r="8" spans="1:10" ht="15.75" thickBot="1" x14ac:dyDescent="0.3">
      <c r="A8" s="54"/>
      <c r="B8" s="11">
        <v>121</v>
      </c>
      <c r="C8" s="37" t="s">
        <v>42</v>
      </c>
      <c r="D8" s="6"/>
      <c r="E8" s="7">
        <v>17</v>
      </c>
      <c r="F8" s="7">
        <v>19</v>
      </c>
      <c r="G8" s="7">
        <v>15</v>
      </c>
      <c r="H8" s="7">
        <v>22</v>
      </c>
      <c r="I8" s="9">
        <f t="shared" si="0"/>
        <v>58</v>
      </c>
      <c r="J8">
        <f t="shared" si="1"/>
        <v>0.40555555555555556</v>
      </c>
    </row>
    <row r="9" spans="1:10" ht="15.75" thickBot="1" x14ac:dyDescent="0.3">
      <c r="A9" s="54"/>
      <c r="B9" s="11">
        <v>904</v>
      </c>
      <c r="C9" s="12" t="s">
        <v>78</v>
      </c>
      <c r="E9" s="7">
        <v>0</v>
      </c>
      <c r="F9" s="7">
        <v>0</v>
      </c>
      <c r="G9" s="7">
        <v>42</v>
      </c>
      <c r="H9" s="7">
        <v>0</v>
      </c>
      <c r="I9" s="9">
        <f t="shared" si="0"/>
        <v>42</v>
      </c>
      <c r="J9">
        <f t="shared" si="1"/>
        <v>0.23333333333333334</v>
      </c>
    </row>
    <row r="10" spans="1:10" ht="15.75" thickBot="1" x14ac:dyDescent="0.3">
      <c r="A10" s="54"/>
      <c r="B10" s="11">
        <v>413</v>
      </c>
      <c r="C10" s="12" t="s">
        <v>30</v>
      </c>
      <c r="D10" s="6"/>
      <c r="E10" s="7">
        <v>0</v>
      </c>
      <c r="F10" s="8">
        <v>41</v>
      </c>
      <c r="G10" s="7">
        <v>0</v>
      </c>
      <c r="H10" s="7">
        <v>0</v>
      </c>
      <c r="I10" s="9">
        <f t="shared" si="0"/>
        <v>41</v>
      </c>
      <c r="J10">
        <f t="shared" si="1"/>
        <v>0.22777777777777777</v>
      </c>
    </row>
    <row r="11" spans="1:10" ht="15.75" thickBot="1" x14ac:dyDescent="0.3">
      <c r="A11" s="54"/>
      <c r="B11" s="11">
        <v>13</v>
      </c>
      <c r="C11" s="12" t="s">
        <v>2</v>
      </c>
      <c r="D11" s="6"/>
      <c r="E11" s="7">
        <v>24</v>
      </c>
      <c r="F11" s="7">
        <v>14</v>
      </c>
      <c r="G11" s="7">
        <v>0</v>
      </c>
      <c r="H11" s="7">
        <v>0</v>
      </c>
      <c r="I11" s="9">
        <f t="shared" si="0"/>
        <v>38</v>
      </c>
      <c r="J11">
        <f t="shared" si="1"/>
        <v>0.21111111111111111</v>
      </c>
    </row>
    <row r="12" spans="1:10" ht="15.75" thickBot="1" x14ac:dyDescent="0.3">
      <c r="A12" s="54"/>
      <c r="B12" s="11">
        <v>389</v>
      </c>
      <c r="C12" s="29" t="s">
        <v>98</v>
      </c>
      <c r="D12" s="38"/>
      <c r="E12" s="7">
        <v>18</v>
      </c>
      <c r="F12" s="7">
        <v>17</v>
      </c>
      <c r="G12" s="7">
        <v>0</v>
      </c>
      <c r="H12" s="7">
        <v>0</v>
      </c>
      <c r="I12" s="9">
        <f t="shared" si="0"/>
        <v>35</v>
      </c>
      <c r="J12">
        <f t="shared" si="1"/>
        <v>0.19444444444444445</v>
      </c>
    </row>
    <row r="13" spans="1:10" ht="15.75" thickBot="1" x14ac:dyDescent="0.3">
      <c r="A13" s="54"/>
      <c r="B13" s="27">
        <v>630</v>
      </c>
      <c r="C13" s="30" t="s">
        <v>84</v>
      </c>
      <c r="E13" s="7">
        <v>0</v>
      </c>
      <c r="F13" s="7">
        <v>0</v>
      </c>
      <c r="G13" s="7">
        <v>13</v>
      </c>
      <c r="H13" s="7">
        <v>16</v>
      </c>
      <c r="I13" s="9">
        <f t="shared" si="0"/>
        <v>29</v>
      </c>
      <c r="J13">
        <f t="shared" si="1"/>
        <v>0.16111111111111112</v>
      </c>
    </row>
    <row r="14" spans="1:10" ht="15.75" thickBot="1" x14ac:dyDescent="0.3">
      <c r="A14" s="54"/>
      <c r="B14" s="27">
        <v>559</v>
      </c>
      <c r="C14" s="30" t="s">
        <v>79</v>
      </c>
      <c r="E14" s="7">
        <v>0</v>
      </c>
      <c r="F14" s="7">
        <v>0</v>
      </c>
      <c r="G14" s="7">
        <v>0</v>
      </c>
      <c r="H14" s="7">
        <v>22</v>
      </c>
      <c r="I14" s="9">
        <f t="shared" si="0"/>
        <v>22</v>
      </c>
      <c r="J14">
        <f t="shared" si="1"/>
        <v>0.12222222222222222</v>
      </c>
    </row>
    <row r="15" spans="1:10" ht="15.75" thickBot="1" x14ac:dyDescent="0.3">
      <c r="A15" s="54"/>
      <c r="B15" s="27">
        <v>111</v>
      </c>
      <c r="C15" s="32" t="s">
        <v>77</v>
      </c>
      <c r="D15" s="38"/>
      <c r="E15" s="7">
        <v>0</v>
      </c>
      <c r="F15" s="7">
        <v>0</v>
      </c>
      <c r="G15" s="7">
        <v>20</v>
      </c>
      <c r="H15" s="7">
        <v>0</v>
      </c>
      <c r="I15" s="9">
        <f t="shared" si="0"/>
        <v>20</v>
      </c>
      <c r="J15">
        <f t="shared" si="1"/>
        <v>0.1111111111111111</v>
      </c>
    </row>
    <row r="16" spans="1:10" ht="15.75" thickBot="1" x14ac:dyDescent="0.3">
      <c r="A16" s="54"/>
      <c r="B16" s="27">
        <v>154</v>
      </c>
      <c r="C16" s="30" t="s">
        <v>53</v>
      </c>
      <c r="D16" s="6"/>
      <c r="E16" s="7">
        <v>0</v>
      </c>
      <c r="F16" s="7">
        <v>0</v>
      </c>
      <c r="G16" s="7">
        <v>18</v>
      </c>
      <c r="H16" s="7">
        <v>0</v>
      </c>
      <c r="I16" s="9">
        <f t="shared" si="0"/>
        <v>18</v>
      </c>
      <c r="J16">
        <f t="shared" si="1"/>
        <v>0.1</v>
      </c>
    </row>
    <row r="17" spans="1:10" ht="15.75" thickBot="1" x14ac:dyDescent="0.3">
      <c r="A17" s="54"/>
      <c r="B17" s="11">
        <v>192</v>
      </c>
      <c r="C17" s="12" t="s">
        <v>38</v>
      </c>
      <c r="D17" s="6"/>
      <c r="E17" s="7">
        <v>0</v>
      </c>
      <c r="F17" s="7">
        <v>0</v>
      </c>
      <c r="G17" s="7">
        <v>17</v>
      </c>
      <c r="H17" s="7">
        <v>0</v>
      </c>
      <c r="I17" s="9">
        <f t="shared" si="0"/>
        <v>17</v>
      </c>
      <c r="J17">
        <f t="shared" si="1"/>
        <v>9.4444444444444442E-2</v>
      </c>
    </row>
    <row r="18" spans="1:10" ht="15.75" thickBot="1" x14ac:dyDescent="0.3">
      <c r="A18" s="54"/>
      <c r="B18" s="11">
        <v>555</v>
      </c>
      <c r="C18" s="12" t="s">
        <v>81</v>
      </c>
      <c r="D18" s="6"/>
      <c r="E18" s="7">
        <v>0</v>
      </c>
      <c r="F18" s="7">
        <v>0</v>
      </c>
      <c r="G18" s="7">
        <v>0</v>
      </c>
      <c r="H18" s="7">
        <v>0</v>
      </c>
      <c r="I18" s="9">
        <f t="shared" si="0"/>
        <v>0</v>
      </c>
      <c r="J18">
        <f t="shared" si="1"/>
        <v>0</v>
      </c>
    </row>
    <row r="19" spans="1:10" ht="15.75" thickBot="1" x14ac:dyDescent="0.3">
      <c r="A19" s="54"/>
      <c r="B19" s="11">
        <v>515</v>
      </c>
      <c r="C19" s="29" t="s">
        <v>62</v>
      </c>
      <c r="E19" s="7">
        <v>0</v>
      </c>
      <c r="F19" s="7">
        <v>0</v>
      </c>
      <c r="G19" s="7">
        <v>0</v>
      </c>
      <c r="H19" s="7">
        <v>0</v>
      </c>
      <c r="I19" s="9">
        <f t="shared" si="0"/>
        <v>0</v>
      </c>
      <c r="J19">
        <f t="shared" si="1"/>
        <v>0</v>
      </c>
    </row>
    <row r="20" spans="1:10" ht="15.75" thickBot="1" x14ac:dyDescent="0.3">
      <c r="A20" s="54"/>
      <c r="B20" s="11">
        <v>247</v>
      </c>
      <c r="C20" s="12" t="s">
        <v>76</v>
      </c>
      <c r="D20" s="6"/>
      <c r="E20" s="7">
        <v>0</v>
      </c>
      <c r="F20" s="7">
        <v>0</v>
      </c>
      <c r="G20" s="7">
        <v>0</v>
      </c>
      <c r="H20" s="7">
        <v>0</v>
      </c>
      <c r="I20" s="9">
        <f t="shared" si="0"/>
        <v>0</v>
      </c>
      <c r="J20">
        <f t="shared" si="1"/>
        <v>0</v>
      </c>
    </row>
    <row r="21" spans="1:10" ht="15.75" thickBot="1" x14ac:dyDescent="0.3">
      <c r="A21" s="54"/>
      <c r="B21" s="11">
        <v>169</v>
      </c>
      <c r="C21" s="35" t="s">
        <v>58</v>
      </c>
      <c r="D21" s="39"/>
      <c r="E21" s="7">
        <v>0</v>
      </c>
      <c r="F21" s="7">
        <v>0</v>
      </c>
      <c r="G21" s="7">
        <v>0</v>
      </c>
      <c r="H21" s="7">
        <v>0</v>
      </c>
      <c r="I21" s="9">
        <f t="shared" si="0"/>
        <v>0</v>
      </c>
      <c r="J21">
        <f t="shared" si="1"/>
        <v>0</v>
      </c>
    </row>
    <row r="22" spans="1:10" ht="15.75" thickBot="1" x14ac:dyDescent="0.3">
      <c r="A22" s="54"/>
      <c r="B22" s="11">
        <v>369</v>
      </c>
      <c r="C22" s="12" t="s">
        <v>88</v>
      </c>
      <c r="D22" s="6"/>
      <c r="E22" s="7">
        <v>0</v>
      </c>
      <c r="F22" s="7">
        <v>0</v>
      </c>
      <c r="G22" s="7">
        <v>0</v>
      </c>
      <c r="H22" s="7">
        <v>0</v>
      </c>
      <c r="I22" s="9">
        <f t="shared" si="0"/>
        <v>0</v>
      </c>
      <c r="J22">
        <f t="shared" si="1"/>
        <v>0</v>
      </c>
    </row>
    <row r="23" spans="1:10" ht="15.75" thickBot="1" x14ac:dyDescent="0.3">
      <c r="A23" s="54"/>
      <c r="B23" s="11">
        <v>187</v>
      </c>
      <c r="C23" s="12" t="s">
        <v>80</v>
      </c>
      <c r="D23" s="38"/>
      <c r="E23" s="7">
        <v>0</v>
      </c>
      <c r="F23" s="7">
        <v>0</v>
      </c>
      <c r="G23" s="7">
        <v>0</v>
      </c>
      <c r="H23" s="7">
        <v>0</v>
      </c>
      <c r="I23" s="9">
        <f t="shared" si="0"/>
        <v>0</v>
      </c>
      <c r="J23">
        <f t="shared" ref="J23:J28" si="2">SUM(E23:H23)/180</f>
        <v>0</v>
      </c>
    </row>
    <row r="24" spans="1:10" ht="15.75" thickBot="1" x14ac:dyDescent="0.3">
      <c r="A24" s="54"/>
      <c r="B24" s="11">
        <v>62</v>
      </c>
      <c r="C24" s="29" t="s">
        <v>67</v>
      </c>
      <c r="D24" s="6"/>
      <c r="E24" s="7">
        <v>0</v>
      </c>
      <c r="F24" s="7">
        <v>0</v>
      </c>
      <c r="G24" s="7">
        <v>0</v>
      </c>
      <c r="H24" s="7">
        <v>0</v>
      </c>
      <c r="I24" s="9">
        <f t="shared" si="0"/>
        <v>0</v>
      </c>
      <c r="J24">
        <f t="shared" si="2"/>
        <v>0</v>
      </c>
    </row>
    <row r="25" spans="1:10" ht="15.75" thickBot="1" x14ac:dyDescent="0.3">
      <c r="A25" s="54"/>
      <c r="B25" s="11">
        <v>817</v>
      </c>
      <c r="C25" s="29" t="s">
        <v>34</v>
      </c>
      <c r="D25" s="6"/>
      <c r="E25" s="7">
        <v>0</v>
      </c>
      <c r="F25" s="7">
        <v>0</v>
      </c>
      <c r="G25" s="7">
        <v>0</v>
      </c>
      <c r="H25" s="7">
        <v>0</v>
      </c>
      <c r="I25" s="9">
        <f t="shared" si="0"/>
        <v>0</v>
      </c>
      <c r="J25">
        <f t="shared" si="2"/>
        <v>0</v>
      </c>
    </row>
    <row r="26" spans="1:10" ht="15.75" thickBot="1" x14ac:dyDescent="0.3">
      <c r="A26" s="54"/>
      <c r="B26" s="11">
        <v>447</v>
      </c>
      <c r="C26" s="37" t="s">
        <v>87</v>
      </c>
      <c r="D26" s="39"/>
      <c r="E26" s="7">
        <v>0</v>
      </c>
      <c r="F26" s="7">
        <v>0</v>
      </c>
      <c r="G26" s="7">
        <v>0</v>
      </c>
      <c r="H26" s="7">
        <v>0</v>
      </c>
      <c r="I26" s="9">
        <f t="shared" si="0"/>
        <v>0</v>
      </c>
      <c r="J26">
        <f t="shared" si="2"/>
        <v>0</v>
      </c>
    </row>
    <row r="27" spans="1:10" ht="15.75" thickBot="1" x14ac:dyDescent="0.3">
      <c r="A27" s="54"/>
      <c r="B27" s="11">
        <v>64</v>
      </c>
      <c r="C27" s="12" t="s">
        <v>82</v>
      </c>
      <c r="D27" s="6"/>
      <c r="E27" s="7">
        <v>0</v>
      </c>
      <c r="F27" s="7">
        <v>0</v>
      </c>
      <c r="G27" s="7">
        <v>0</v>
      </c>
      <c r="H27" s="7">
        <v>0</v>
      </c>
      <c r="I27" s="9">
        <f t="shared" si="0"/>
        <v>0</v>
      </c>
      <c r="J27">
        <f t="shared" si="2"/>
        <v>0</v>
      </c>
    </row>
    <row r="28" spans="1:10" ht="15.75" thickBot="1" x14ac:dyDescent="0.3">
      <c r="A28" s="54"/>
      <c r="B28" s="11">
        <v>62</v>
      </c>
      <c r="C28" s="12" t="s">
        <v>67</v>
      </c>
      <c r="D28" s="6"/>
      <c r="E28" s="7">
        <v>0</v>
      </c>
      <c r="F28" s="7">
        <v>0</v>
      </c>
      <c r="G28" s="7">
        <v>0</v>
      </c>
      <c r="H28" s="7">
        <v>0</v>
      </c>
      <c r="I28" s="9">
        <f t="shared" si="0"/>
        <v>0</v>
      </c>
      <c r="J28">
        <f t="shared" si="2"/>
        <v>0</v>
      </c>
    </row>
    <row r="29" spans="1:10" x14ac:dyDescent="0.25">
      <c r="C29" s="6" t="s">
        <v>27</v>
      </c>
      <c r="E29" s="6">
        <f>COUNTIF(E2:E28,"&gt;0")</f>
        <v>9</v>
      </c>
      <c r="F29" s="6">
        <f>COUNTIF(F2:F28,"&gt;0")</f>
        <v>10</v>
      </c>
      <c r="G29" s="6">
        <f>COUNTIF(G2:G28,"&gt;0")</f>
        <v>12</v>
      </c>
      <c r="H29" s="6">
        <f>COUNTIF(H2:H28,"&gt;0")</f>
        <v>9</v>
      </c>
    </row>
  </sheetData>
  <sortState ref="B2:I17">
    <sortCondition descending="1" ref="I2:I17"/>
  </sortState>
  <mergeCells count="1">
    <mergeCell ref="A2:A28"/>
  </mergeCells>
  <pageMargins left="0.7" right="0.7" top="0.75" bottom="0.75" header="0.3" footer="0.3"/>
  <pageSetup paperSize="262" orientation="landscape" horizontalDpi="254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N14" sqref="N14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10" max="10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45719</v>
      </c>
      <c r="F1" s="3">
        <v>45726</v>
      </c>
      <c r="G1" s="3">
        <v>45733</v>
      </c>
      <c r="H1" s="4">
        <v>45740</v>
      </c>
      <c r="I1" s="4">
        <v>45747</v>
      </c>
      <c r="J1" s="5"/>
    </row>
    <row r="2" spans="1:10" ht="15.75" customHeight="1" thickBot="1" x14ac:dyDescent="0.3">
      <c r="A2" s="54" t="s">
        <v>48</v>
      </c>
      <c r="B2" s="18">
        <v>471</v>
      </c>
      <c r="C2" s="19" t="s">
        <v>50</v>
      </c>
      <c r="D2" s="16"/>
      <c r="E2" s="8">
        <v>38</v>
      </c>
      <c r="F2" s="7">
        <v>35</v>
      </c>
      <c r="G2" s="51">
        <v>42</v>
      </c>
      <c r="H2" s="51">
        <v>44</v>
      </c>
      <c r="I2" s="51">
        <v>45</v>
      </c>
      <c r="J2" s="9">
        <f t="shared" ref="J2:J17" si="0">SUM(LARGE(E2:I2,1)+LARGE(E2:I2,2)+LARGE(E2:I2,3))</f>
        <v>131</v>
      </c>
    </row>
    <row r="3" spans="1:10" ht="15.75" thickBot="1" x14ac:dyDescent="0.3">
      <c r="A3" s="54"/>
      <c r="B3" s="11">
        <v>121</v>
      </c>
      <c r="C3" s="37" t="s">
        <v>42</v>
      </c>
      <c r="D3" s="39"/>
      <c r="E3" s="7">
        <v>32</v>
      </c>
      <c r="F3" s="8">
        <v>42</v>
      </c>
      <c r="G3" s="10">
        <v>32</v>
      </c>
      <c r="H3" s="10">
        <v>38</v>
      </c>
      <c r="I3" s="10">
        <v>43</v>
      </c>
      <c r="J3" s="9">
        <f t="shared" si="0"/>
        <v>123</v>
      </c>
    </row>
    <row r="4" spans="1:10" ht="15.75" thickBot="1" x14ac:dyDescent="0.3">
      <c r="A4" s="54"/>
      <c r="B4" s="11">
        <v>629</v>
      </c>
      <c r="C4" s="12" t="s">
        <v>52</v>
      </c>
      <c r="D4" s="6"/>
      <c r="E4" s="7">
        <v>26</v>
      </c>
      <c r="F4" s="7">
        <v>36</v>
      </c>
      <c r="G4" s="10">
        <v>30</v>
      </c>
      <c r="H4" s="10">
        <v>38</v>
      </c>
      <c r="I4" s="10">
        <v>28</v>
      </c>
      <c r="J4" s="9">
        <f t="shared" si="0"/>
        <v>104</v>
      </c>
    </row>
    <row r="5" spans="1:10" ht="15.75" thickBot="1" x14ac:dyDescent="0.3">
      <c r="A5" s="54"/>
      <c r="B5" s="11">
        <v>150</v>
      </c>
      <c r="C5" s="12" t="s">
        <v>31</v>
      </c>
      <c r="D5" s="38"/>
      <c r="E5" s="7">
        <v>28</v>
      </c>
      <c r="F5" s="7">
        <v>32</v>
      </c>
      <c r="G5" s="10">
        <v>38</v>
      </c>
      <c r="H5" s="10">
        <v>23</v>
      </c>
      <c r="I5" s="10">
        <v>21</v>
      </c>
      <c r="J5" s="9">
        <f t="shared" si="0"/>
        <v>98</v>
      </c>
    </row>
    <row r="6" spans="1:10" ht="15.75" thickBot="1" x14ac:dyDescent="0.3">
      <c r="A6" s="54"/>
      <c r="B6" s="11">
        <v>291</v>
      </c>
      <c r="C6" s="37" t="s">
        <v>66</v>
      </c>
      <c r="E6" s="7">
        <v>28</v>
      </c>
      <c r="F6" s="7">
        <v>22</v>
      </c>
      <c r="G6" s="10">
        <v>25</v>
      </c>
      <c r="H6" s="10">
        <v>26</v>
      </c>
      <c r="I6" s="10">
        <v>29</v>
      </c>
      <c r="J6" s="9">
        <f t="shared" si="0"/>
        <v>83</v>
      </c>
    </row>
    <row r="7" spans="1:10" ht="15.75" thickBot="1" x14ac:dyDescent="0.3">
      <c r="A7" s="54"/>
      <c r="B7" s="11">
        <v>347</v>
      </c>
      <c r="C7" s="12" t="s">
        <v>86</v>
      </c>
      <c r="D7" s="39"/>
      <c r="E7" s="7">
        <v>22</v>
      </c>
      <c r="F7" s="7">
        <v>18</v>
      </c>
      <c r="G7" s="10">
        <v>24</v>
      </c>
      <c r="H7" s="10">
        <v>25</v>
      </c>
      <c r="I7" s="10">
        <v>0</v>
      </c>
      <c r="J7" s="9">
        <f t="shared" si="0"/>
        <v>71</v>
      </c>
    </row>
    <row r="8" spans="1:10" ht="15.75" thickBot="1" x14ac:dyDescent="0.3">
      <c r="A8" s="54"/>
      <c r="B8" s="11">
        <v>117</v>
      </c>
      <c r="C8" s="12" t="s">
        <v>33</v>
      </c>
      <c r="D8" s="6"/>
      <c r="E8" s="7">
        <v>38</v>
      </c>
      <c r="F8" s="7">
        <v>17</v>
      </c>
      <c r="G8" s="10">
        <v>0</v>
      </c>
      <c r="H8" s="10">
        <v>0</v>
      </c>
      <c r="I8" s="10">
        <v>0</v>
      </c>
      <c r="J8" s="9">
        <f t="shared" si="0"/>
        <v>55</v>
      </c>
    </row>
    <row r="9" spans="1:10" ht="15.75" thickBot="1" x14ac:dyDescent="0.3">
      <c r="A9" s="54"/>
      <c r="B9" s="11">
        <v>389</v>
      </c>
      <c r="C9" s="29" t="s">
        <v>98</v>
      </c>
      <c r="D9" s="6"/>
      <c r="E9" s="7">
        <v>0</v>
      </c>
      <c r="F9" s="7">
        <v>16</v>
      </c>
      <c r="G9" s="10">
        <v>0</v>
      </c>
      <c r="H9" s="10">
        <v>18</v>
      </c>
      <c r="I9" s="10">
        <v>20</v>
      </c>
      <c r="J9" s="9">
        <f t="shared" si="0"/>
        <v>54</v>
      </c>
    </row>
    <row r="10" spans="1:10" ht="15.75" thickBot="1" x14ac:dyDescent="0.3">
      <c r="A10" s="54"/>
      <c r="B10" s="11">
        <v>630</v>
      </c>
      <c r="C10" s="12" t="s">
        <v>84</v>
      </c>
      <c r="D10" s="38"/>
      <c r="E10" s="7">
        <v>0</v>
      </c>
      <c r="F10" s="7">
        <v>24</v>
      </c>
      <c r="G10" s="10">
        <v>0</v>
      </c>
      <c r="H10" s="10">
        <v>0</v>
      </c>
      <c r="I10" s="10">
        <v>26</v>
      </c>
      <c r="J10" s="9">
        <f t="shared" si="0"/>
        <v>50</v>
      </c>
    </row>
    <row r="11" spans="1:10" ht="15.75" thickBot="1" x14ac:dyDescent="0.3">
      <c r="A11" s="54"/>
      <c r="B11" s="11">
        <v>413</v>
      </c>
      <c r="C11" s="12" t="s">
        <v>30</v>
      </c>
      <c r="D11" s="6"/>
      <c r="E11" s="7">
        <v>0</v>
      </c>
      <c r="F11" s="7">
        <v>0</v>
      </c>
      <c r="G11" s="10">
        <v>19</v>
      </c>
      <c r="H11" s="10">
        <v>0</v>
      </c>
      <c r="I11" s="10">
        <v>0</v>
      </c>
      <c r="J11" s="9">
        <f t="shared" si="0"/>
        <v>19</v>
      </c>
    </row>
    <row r="12" spans="1:10" ht="15.75" thickBot="1" x14ac:dyDescent="0.3">
      <c r="A12" s="54"/>
      <c r="B12" s="11">
        <v>12</v>
      </c>
      <c r="C12" s="29" t="s">
        <v>90</v>
      </c>
      <c r="D12" s="6"/>
      <c r="E12" s="7">
        <v>0</v>
      </c>
      <c r="F12" s="7">
        <v>0</v>
      </c>
      <c r="G12" s="10">
        <v>18</v>
      </c>
      <c r="H12" s="10">
        <v>0</v>
      </c>
      <c r="I12" s="10">
        <v>0</v>
      </c>
      <c r="J12" s="9">
        <f t="shared" si="0"/>
        <v>18</v>
      </c>
    </row>
    <row r="13" spans="1:10" ht="15.75" thickBot="1" x14ac:dyDescent="0.3">
      <c r="A13" s="54"/>
      <c r="B13" s="27">
        <v>904</v>
      </c>
      <c r="C13" s="30" t="s">
        <v>78</v>
      </c>
      <c r="D13" s="6"/>
      <c r="E13" s="7">
        <v>0</v>
      </c>
      <c r="F13" s="7">
        <v>0</v>
      </c>
      <c r="G13" s="10">
        <v>0</v>
      </c>
      <c r="H13" s="10">
        <v>0</v>
      </c>
      <c r="I13" s="10">
        <v>0</v>
      </c>
      <c r="J13" s="9">
        <f t="shared" si="0"/>
        <v>0</v>
      </c>
    </row>
    <row r="14" spans="1:10" ht="15.75" thickBot="1" x14ac:dyDescent="0.3">
      <c r="A14" s="54"/>
      <c r="B14" s="27">
        <v>13</v>
      </c>
      <c r="C14" s="30" t="s">
        <v>2</v>
      </c>
      <c r="D14" s="6"/>
      <c r="E14" s="7">
        <v>0</v>
      </c>
      <c r="F14" s="7">
        <v>0</v>
      </c>
      <c r="G14" s="10">
        <v>0</v>
      </c>
      <c r="H14" s="10">
        <v>0</v>
      </c>
      <c r="I14" s="10">
        <v>0</v>
      </c>
      <c r="J14" s="9">
        <f t="shared" si="0"/>
        <v>0</v>
      </c>
    </row>
    <row r="15" spans="1:10" ht="15.75" thickBot="1" x14ac:dyDescent="0.3">
      <c r="A15" s="54"/>
      <c r="B15" s="27">
        <v>559</v>
      </c>
      <c r="C15" s="30" t="s">
        <v>79</v>
      </c>
      <c r="E15" s="7">
        <v>0</v>
      </c>
      <c r="F15" s="7">
        <v>0</v>
      </c>
      <c r="G15" s="10">
        <v>0</v>
      </c>
      <c r="H15" s="10">
        <v>0</v>
      </c>
      <c r="I15" s="10">
        <v>0</v>
      </c>
      <c r="J15" s="9">
        <f t="shared" si="0"/>
        <v>0</v>
      </c>
    </row>
    <row r="16" spans="1:10" ht="15.75" thickBot="1" x14ac:dyDescent="0.3">
      <c r="A16" s="54"/>
      <c r="B16" s="27">
        <v>111</v>
      </c>
      <c r="C16" s="32" t="s">
        <v>77</v>
      </c>
      <c r="D16" s="38"/>
      <c r="E16" s="7">
        <v>0</v>
      </c>
      <c r="F16" s="7">
        <v>0</v>
      </c>
      <c r="G16" s="10">
        <v>0</v>
      </c>
      <c r="H16" s="10">
        <v>0</v>
      </c>
      <c r="I16" s="10">
        <v>0</v>
      </c>
      <c r="J16" s="9">
        <f t="shared" si="0"/>
        <v>0</v>
      </c>
    </row>
    <row r="17" spans="1:10" ht="15.75" thickBot="1" x14ac:dyDescent="0.3">
      <c r="A17" s="54"/>
      <c r="B17" s="11">
        <v>154</v>
      </c>
      <c r="C17" s="12" t="s">
        <v>53</v>
      </c>
      <c r="D17" s="6"/>
      <c r="E17" s="7">
        <v>0</v>
      </c>
      <c r="F17" s="7">
        <v>0</v>
      </c>
      <c r="G17" s="10">
        <v>0</v>
      </c>
      <c r="H17" s="10">
        <v>0</v>
      </c>
      <c r="I17" s="10">
        <v>0</v>
      </c>
      <c r="J17" s="9">
        <f t="shared" si="0"/>
        <v>0</v>
      </c>
    </row>
    <row r="18" spans="1:10" ht="15.75" thickBot="1" x14ac:dyDescent="0.3">
      <c r="A18" s="54"/>
      <c r="B18" s="11">
        <v>192</v>
      </c>
      <c r="C18" s="12" t="s">
        <v>38</v>
      </c>
      <c r="E18" s="7">
        <v>0</v>
      </c>
      <c r="F18" s="7">
        <v>0</v>
      </c>
      <c r="G18" s="10">
        <v>0</v>
      </c>
      <c r="H18" s="10">
        <v>0</v>
      </c>
      <c r="I18" s="10">
        <v>0</v>
      </c>
      <c r="J18" s="9">
        <f t="shared" ref="J18:J23" si="1">SUM(LARGE(E18:I18,1)+LARGE(E18:I18,2)+LARGE(E18:I18,3))</f>
        <v>0</v>
      </c>
    </row>
    <row r="19" spans="1:10" ht="15.75" thickBot="1" x14ac:dyDescent="0.3">
      <c r="A19" s="54"/>
      <c r="B19" s="11">
        <v>555</v>
      </c>
      <c r="C19" s="12" t="s">
        <v>81</v>
      </c>
      <c r="E19" s="7">
        <v>0</v>
      </c>
      <c r="F19" s="7">
        <v>0</v>
      </c>
      <c r="G19" s="10">
        <v>0</v>
      </c>
      <c r="H19" s="10">
        <v>0</v>
      </c>
      <c r="I19" s="10">
        <v>0</v>
      </c>
      <c r="J19" s="9">
        <f t="shared" si="1"/>
        <v>0</v>
      </c>
    </row>
    <row r="20" spans="1:10" ht="15.75" thickBot="1" x14ac:dyDescent="0.3">
      <c r="A20" s="54"/>
      <c r="B20" s="11">
        <v>247</v>
      </c>
      <c r="C20" s="12" t="s">
        <v>76</v>
      </c>
      <c r="D20" s="39"/>
      <c r="E20" s="7">
        <v>0</v>
      </c>
      <c r="F20" s="7">
        <v>0</v>
      </c>
      <c r="G20" s="10">
        <v>0</v>
      </c>
      <c r="H20" s="10">
        <v>0</v>
      </c>
      <c r="I20" s="10">
        <v>0</v>
      </c>
      <c r="J20" s="9">
        <f t="shared" si="1"/>
        <v>0</v>
      </c>
    </row>
    <row r="21" spans="1:10" ht="15.75" thickBot="1" x14ac:dyDescent="0.3">
      <c r="A21" s="54"/>
      <c r="B21" s="11">
        <v>169</v>
      </c>
      <c r="C21" s="35" t="s">
        <v>58</v>
      </c>
      <c r="D21" s="6"/>
      <c r="E21" s="7">
        <v>0</v>
      </c>
      <c r="F21" s="7">
        <v>0</v>
      </c>
      <c r="G21" s="10">
        <v>0</v>
      </c>
      <c r="H21" s="10">
        <v>0</v>
      </c>
      <c r="I21" s="10">
        <v>0</v>
      </c>
      <c r="J21" s="9">
        <f t="shared" si="1"/>
        <v>0</v>
      </c>
    </row>
    <row r="22" spans="1:10" ht="15.75" thickBot="1" x14ac:dyDescent="0.3">
      <c r="B22" s="11">
        <v>369</v>
      </c>
      <c r="C22" s="12" t="s">
        <v>88</v>
      </c>
      <c r="D22" s="6"/>
      <c r="E22" s="7">
        <v>0</v>
      </c>
      <c r="F22" s="7">
        <v>0</v>
      </c>
      <c r="G22" s="10">
        <v>0</v>
      </c>
      <c r="H22" s="10">
        <v>0</v>
      </c>
      <c r="I22" s="10">
        <v>0</v>
      </c>
      <c r="J22" s="9">
        <f t="shared" si="1"/>
        <v>0</v>
      </c>
    </row>
    <row r="23" spans="1:10" ht="15.75" thickBot="1" x14ac:dyDescent="0.3">
      <c r="B23" s="11">
        <v>187</v>
      </c>
      <c r="C23" s="12" t="s">
        <v>80</v>
      </c>
      <c r="D23" s="39"/>
      <c r="E23" s="7">
        <v>0</v>
      </c>
      <c r="F23" s="7">
        <v>0</v>
      </c>
      <c r="G23" s="10">
        <v>0</v>
      </c>
      <c r="H23" s="10">
        <v>0</v>
      </c>
      <c r="I23" s="10">
        <v>0</v>
      </c>
      <c r="J23" s="9">
        <f t="shared" si="1"/>
        <v>0</v>
      </c>
    </row>
    <row r="24" spans="1:10" ht="15.75" thickBot="1" x14ac:dyDescent="0.3">
      <c r="B24" s="11">
        <v>62</v>
      </c>
      <c r="C24" s="29" t="s">
        <v>67</v>
      </c>
      <c r="D24" s="31"/>
      <c r="E24" s="7">
        <v>0</v>
      </c>
      <c r="F24" s="7">
        <v>0</v>
      </c>
      <c r="G24" s="10">
        <v>0</v>
      </c>
      <c r="H24" s="10">
        <v>0</v>
      </c>
      <c r="I24" s="10">
        <v>0</v>
      </c>
      <c r="J24" s="9">
        <f t="shared" ref="J24:J27" si="2">SUM(LARGE(E24:I24,1)+LARGE(E24:I24,2)+LARGE(E24:I24,3))</f>
        <v>0</v>
      </c>
    </row>
    <row r="25" spans="1:10" ht="15.75" thickBot="1" x14ac:dyDescent="0.3">
      <c r="B25" s="11">
        <v>817</v>
      </c>
      <c r="C25" s="29" t="s">
        <v>34</v>
      </c>
      <c r="E25" s="7">
        <v>0</v>
      </c>
      <c r="F25" s="7">
        <v>0</v>
      </c>
      <c r="G25" s="10">
        <v>0</v>
      </c>
      <c r="H25" s="10">
        <v>0</v>
      </c>
      <c r="I25" s="10">
        <v>0</v>
      </c>
      <c r="J25" s="9">
        <f t="shared" si="2"/>
        <v>0</v>
      </c>
    </row>
    <row r="26" spans="1:10" ht="15.75" thickBot="1" x14ac:dyDescent="0.3">
      <c r="B26" s="11">
        <v>447</v>
      </c>
      <c r="C26" s="37" t="s">
        <v>87</v>
      </c>
      <c r="E26" s="7">
        <v>0</v>
      </c>
      <c r="F26" s="7">
        <v>0</v>
      </c>
      <c r="G26" s="10">
        <v>0</v>
      </c>
      <c r="H26" s="10">
        <v>0</v>
      </c>
      <c r="I26" s="10">
        <v>0</v>
      </c>
      <c r="J26" s="9">
        <f t="shared" si="2"/>
        <v>0</v>
      </c>
    </row>
    <row r="27" spans="1:10" ht="15.75" thickBot="1" x14ac:dyDescent="0.3">
      <c r="B27" s="11">
        <v>64</v>
      </c>
      <c r="C27" s="12" t="s">
        <v>82</v>
      </c>
      <c r="E27" s="7">
        <v>0</v>
      </c>
      <c r="F27" s="7">
        <v>0</v>
      </c>
      <c r="G27" s="10">
        <v>0</v>
      </c>
      <c r="H27" s="10">
        <v>0</v>
      </c>
      <c r="I27" s="10">
        <v>0</v>
      </c>
      <c r="J27" s="9">
        <f t="shared" si="2"/>
        <v>0</v>
      </c>
    </row>
    <row r="28" spans="1:10" ht="15.75" thickBot="1" x14ac:dyDescent="0.3">
      <c r="B28" s="11">
        <v>62</v>
      </c>
      <c r="C28" s="12" t="s">
        <v>67</v>
      </c>
      <c r="E28" s="7">
        <v>0</v>
      </c>
      <c r="F28" s="7">
        <v>0</v>
      </c>
      <c r="G28" s="10">
        <v>0</v>
      </c>
      <c r="H28" s="10">
        <v>0</v>
      </c>
      <c r="I28" s="10">
        <v>0</v>
      </c>
      <c r="J28" s="9">
        <f>SUM(LARGE(E28:I28,1)+LARGE(E28:I28,2)+LARGE(E28:I28,3))</f>
        <v>0</v>
      </c>
    </row>
    <row r="30" spans="1:10" x14ac:dyDescent="0.25">
      <c r="C30" s="6" t="s">
        <v>27</v>
      </c>
      <c r="E30" s="6">
        <f>COUNTIF(E2:E28,"&gt;0")</f>
        <v>7</v>
      </c>
      <c r="F30" s="6">
        <f>COUNTIF(F2:F28,"&gt;0")</f>
        <v>9</v>
      </c>
      <c r="G30" s="6">
        <f>COUNTIF(G2:G28,"&gt;0")</f>
        <v>8</v>
      </c>
      <c r="H30" s="6">
        <f>COUNTIF(H2:H28,"&gt;0")</f>
        <v>7</v>
      </c>
      <c r="I30" s="6">
        <f>COUNTIF(I2:I28,"&gt;0")</f>
        <v>7</v>
      </c>
    </row>
  </sheetData>
  <sortState ref="B2:J17">
    <sortCondition descending="1" ref="J2:J17"/>
  </sortState>
  <mergeCells count="1">
    <mergeCell ref="A2:A21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2" sqref="B2:C17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</cols>
  <sheetData>
    <row r="1" spans="1:9" ht="54" thickBot="1" x14ac:dyDescent="0.3">
      <c r="A1" s="1"/>
      <c r="B1" s="2" t="s">
        <v>1</v>
      </c>
      <c r="C1" s="2" t="s">
        <v>0</v>
      </c>
      <c r="D1" s="1"/>
      <c r="E1" s="3">
        <v>45754</v>
      </c>
      <c r="F1" s="3">
        <v>45761</v>
      </c>
      <c r="G1" s="48">
        <v>45768</v>
      </c>
      <c r="H1" s="4">
        <v>45775</v>
      </c>
      <c r="I1" s="5"/>
    </row>
    <row r="2" spans="1:9" ht="15.75" customHeight="1" thickBot="1" x14ac:dyDescent="0.3">
      <c r="A2" s="54" t="s">
        <v>49</v>
      </c>
      <c r="B2" s="18">
        <v>629</v>
      </c>
      <c r="C2" s="19" t="s">
        <v>52</v>
      </c>
      <c r="D2" s="16"/>
      <c r="E2" s="7">
        <v>39</v>
      </c>
      <c r="F2" s="51">
        <v>39</v>
      </c>
      <c r="G2" s="22">
        <v>0</v>
      </c>
      <c r="H2" s="36">
        <v>32</v>
      </c>
      <c r="I2" s="9">
        <f t="shared" ref="I2:I21" si="0">SUM(LARGE(E2:H2,1)+LARGE(E2:H2,2)+LARGE(E2:H2,3))</f>
        <v>110</v>
      </c>
    </row>
    <row r="3" spans="1:9" ht="15.75" thickBot="1" x14ac:dyDescent="0.3">
      <c r="A3" s="54"/>
      <c r="B3" s="11">
        <v>471</v>
      </c>
      <c r="C3" s="12" t="s">
        <v>50</v>
      </c>
      <c r="D3" s="6"/>
      <c r="E3" s="8">
        <v>44</v>
      </c>
      <c r="F3" s="10">
        <v>0</v>
      </c>
      <c r="G3" s="22">
        <v>0</v>
      </c>
      <c r="H3" s="52">
        <v>40</v>
      </c>
      <c r="I3" s="9">
        <f t="shared" si="0"/>
        <v>84</v>
      </c>
    </row>
    <row r="4" spans="1:9" ht="15.75" thickBot="1" x14ac:dyDescent="0.3">
      <c r="A4" s="54"/>
      <c r="B4" s="11">
        <v>117</v>
      </c>
      <c r="C4" s="12" t="s">
        <v>33</v>
      </c>
      <c r="D4" s="6"/>
      <c r="E4" s="7">
        <v>14</v>
      </c>
      <c r="F4" s="10">
        <v>30</v>
      </c>
      <c r="G4" s="22">
        <v>0</v>
      </c>
      <c r="H4" s="36">
        <v>39</v>
      </c>
      <c r="I4" s="9">
        <f t="shared" si="0"/>
        <v>83</v>
      </c>
    </row>
    <row r="5" spans="1:9" ht="15.75" thickBot="1" x14ac:dyDescent="0.3">
      <c r="A5" s="54"/>
      <c r="B5" s="11">
        <v>150</v>
      </c>
      <c r="C5" s="12" t="s">
        <v>31</v>
      </c>
      <c r="D5" s="6"/>
      <c r="E5" s="7">
        <v>27</v>
      </c>
      <c r="F5" s="10">
        <v>24</v>
      </c>
      <c r="G5" s="22">
        <v>0</v>
      </c>
      <c r="H5" s="36">
        <v>22</v>
      </c>
      <c r="I5" s="9">
        <f t="shared" si="0"/>
        <v>73</v>
      </c>
    </row>
    <row r="6" spans="1:9" ht="15.75" thickBot="1" x14ac:dyDescent="0.3">
      <c r="A6" s="54"/>
      <c r="B6" s="11">
        <v>121</v>
      </c>
      <c r="C6" s="29" t="s">
        <v>42</v>
      </c>
      <c r="D6" s="6"/>
      <c r="E6" s="7">
        <v>22</v>
      </c>
      <c r="F6" s="10">
        <v>29</v>
      </c>
      <c r="G6" s="22">
        <v>0</v>
      </c>
      <c r="H6" s="36">
        <v>20</v>
      </c>
      <c r="I6" s="9">
        <f t="shared" si="0"/>
        <v>71</v>
      </c>
    </row>
    <row r="7" spans="1:9" ht="15.75" thickBot="1" x14ac:dyDescent="0.3">
      <c r="A7" s="54"/>
      <c r="B7" s="11">
        <v>291</v>
      </c>
      <c r="C7" s="37" t="s">
        <v>66</v>
      </c>
      <c r="D7" s="6"/>
      <c r="E7" s="7">
        <v>34</v>
      </c>
      <c r="F7" s="10">
        <v>0</v>
      </c>
      <c r="G7" s="22">
        <v>0</v>
      </c>
      <c r="H7" s="36">
        <v>35</v>
      </c>
      <c r="I7" s="9">
        <f t="shared" si="0"/>
        <v>69</v>
      </c>
    </row>
    <row r="8" spans="1:9" ht="15.75" thickBot="1" x14ac:dyDescent="0.3">
      <c r="A8" s="54"/>
      <c r="B8" s="11">
        <v>247</v>
      </c>
      <c r="C8" s="29" t="s">
        <v>76</v>
      </c>
      <c r="D8" s="6"/>
      <c r="E8" s="7">
        <v>24</v>
      </c>
      <c r="F8" s="10">
        <v>26</v>
      </c>
      <c r="G8" s="22">
        <v>0</v>
      </c>
      <c r="H8" s="36">
        <v>0</v>
      </c>
      <c r="I8" s="9">
        <f t="shared" si="0"/>
        <v>50</v>
      </c>
    </row>
    <row r="9" spans="1:9" ht="15.75" thickBot="1" x14ac:dyDescent="0.3">
      <c r="A9" s="54"/>
      <c r="B9" s="11">
        <v>904</v>
      </c>
      <c r="C9" s="12" t="s">
        <v>78</v>
      </c>
      <c r="D9" s="6"/>
      <c r="E9" s="7">
        <v>0</v>
      </c>
      <c r="F9" s="10">
        <v>42</v>
      </c>
      <c r="G9" s="22">
        <v>0</v>
      </c>
      <c r="H9" s="36">
        <v>0</v>
      </c>
      <c r="I9" s="9">
        <f t="shared" si="0"/>
        <v>42</v>
      </c>
    </row>
    <row r="10" spans="1:9" ht="15.75" thickBot="1" x14ac:dyDescent="0.3">
      <c r="A10" s="54"/>
      <c r="B10" s="11">
        <v>11</v>
      </c>
      <c r="C10" s="12" t="s">
        <v>77</v>
      </c>
      <c r="D10" s="6"/>
      <c r="E10" s="7">
        <v>0</v>
      </c>
      <c r="F10" s="10">
        <v>22</v>
      </c>
      <c r="G10" s="22">
        <v>0</v>
      </c>
      <c r="H10" s="36">
        <v>0</v>
      </c>
      <c r="I10" s="9">
        <f t="shared" si="0"/>
        <v>22</v>
      </c>
    </row>
    <row r="11" spans="1:9" ht="15.75" thickBot="1" x14ac:dyDescent="0.3">
      <c r="A11" s="54"/>
      <c r="B11" s="11">
        <v>817</v>
      </c>
      <c r="C11" s="37" t="s">
        <v>34</v>
      </c>
      <c r="D11" s="6"/>
      <c r="E11" s="7">
        <v>0</v>
      </c>
      <c r="F11" s="10">
        <v>0</v>
      </c>
      <c r="G11" s="22">
        <v>0</v>
      </c>
      <c r="H11" s="36">
        <v>20</v>
      </c>
      <c r="I11" s="9">
        <f t="shared" si="0"/>
        <v>20</v>
      </c>
    </row>
    <row r="12" spans="1:9" ht="15.75" thickBot="1" x14ac:dyDescent="0.3">
      <c r="A12" s="54"/>
      <c r="B12" s="11">
        <v>630</v>
      </c>
      <c r="C12" s="12" t="s">
        <v>84</v>
      </c>
      <c r="D12" s="6"/>
      <c r="E12" s="7">
        <v>18</v>
      </c>
      <c r="F12" s="10">
        <v>0</v>
      </c>
      <c r="G12" s="22">
        <v>0</v>
      </c>
      <c r="H12" s="36">
        <v>0</v>
      </c>
      <c r="I12" s="9">
        <f t="shared" si="0"/>
        <v>18</v>
      </c>
    </row>
    <row r="13" spans="1:9" ht="15.75" thickBot="1" x14ac:dyDescent="0.3">
      <c r="A13" s="54"/>
      <c r="B13" s="27">
        <v>70</v>
      </c>
      <c r="C13" s="30" t="s">
        <v>100</v>
      </c>
      <c r="D13" s="6"/>
      <c r="E13" s="7">
        <v>16</v>
      </c>
      <c r="F13" s="10">
        <v>0</v>
      </c>
      <c r="G13" s="22">
        <v>0</v>
      </c>
      <c r="H13" s="36">
        <v>0</v>
      </c>
      <c r="I13" s="9">
        <f t="shared" si="0"/>
        <v>16</v>
      </c>
    </row>
    <row r="14" spans="1:9" ht="15.75" thickBot="1" x14ac:dyDescent="0.3">
      <c r="A14" s="54"/>
      <c r="B14" s="27">
        <v>154</v>
      </c>
      <c r="C14" s="30" t="s">
        <v>53</v>
      </c>
      <c r="D14" s="39"/>
      <c r="E14" s="7">
        <v>0</v>
      </c>
      <c r="F14" s="10">
        <v>0</v>
      </c>
      <c r="G14" s="22">
        <v>0</v>
      </c>
      <c r="H14" s="36">
        <v>0</v>
      </c>
      <c r="I14" s="9">
        <f t="shared" si="0"/>
        <v>0</v>
      </c>
    </row>
    <row r="15" spans="1:9" ht="15.75" thickBot="1" x14ac:dyDescent="0.3">
      <c r="A15" s="54"/>
      <c r="B15" s="27">
        <v>347</v>
      </c>
      <c r="C15" s="30" t="s">
        <v>86</v>
      </c>
      <c r="D15" s="6"/>
      <c r="E15" s="7">
        <v>0</v>
      </c>
      <c r="F15" s="10">
        <v>0</v>
      </c>
      <c r="G15" s="22">
        <v>0</v>
      </c>
      <c r="H15" s="36">
        <v>0</v>
      </c>
      <c r="I15" s="9">
        <f t="shared" si="0"/>
        <v>0</v>
      </c>
    </row>
    <row r="16" spans="1:9" ht="15.75" thickBot="1" x14ac:dyDescent="0.3">
      <c r="A16" s="54"/>
      <c r="B16" s="27">
        <v>909</v>
      </c>
      <c r="C16" s="30" t="s">
        <v>72</v>
      </c>
      <c r="D16" s="38"/>
      <c r="E16" s="7">
        <v>0</v>
      </c>
      <c r="F16" s="10">
        <v>0</v>
      </c>
      <c r="G16" s="22">
        <v>0</v>
      </c>
      <c r="H16" s="36">
        <v>0</v>
      </c>
      <c r="I16" s="9">
        <f t="shared" si="0"/>
        <v>0</v>
      </c>
    </row>
    <row r="17" spans="1:9" ht="15.75" thickBot="1" x14ac:dyDescent="0.3">
      <c r="A17" s="54"/>
      <c r="B17" s="11">
        <v>13</v>
      </c>
      <c r="C17" s="12" t="s">
        <v>2</v>
      </c>
      <c r="E17" s="7">
        <v>0</v>
      </c>
      <c r="F17" s="10">
        <v>0</v>
      </c>
      <c r="G17" s="22">
        <v>0</v>
      </c>
      <c r="H17" s="36">
        <v>0</v>
      </c>
      <c r="I17" s="9">
        <f t="shared" si="0"/>
        <v>0</v>
      </c>
    </row>
    <row r="18" spans="1:9" ht="15.75" thickBot="1" x14ac:dyDescent="0.3">
      <c r="A18" s="54"/>
      <c r="B18" s="11">
        <v>559</v>
      </c>
      <c r="C18" s="12" t="s">
        <v>79</v>
      </c>
      <c r="D18" s="39"/>
      <c r="E18" s="7">
        <v>0</v>
      </c>
      <c r="F18" s="10">
        <v>0</v>
      </c>
      <c r="G18" s="22">
        <v>0</v>
      </c>
      <c r="H18" s="36">
        <v>0</v>
      </c>
      <c r="I18" s="9">
        <f t="shared" si="0"/>
        <v>0</v>
      </c>
    </row>
    <row r="19" spans="1:9" ht="15.75" thickBot="1" x14ac:dyDescent="0.3">
      <c r="A19" s="54"/>
      <c r="B19" s="11">
        <v>192</v>
      </c>
      <c r="C19" s="12" t="s">
        <v>38</v>
      </c>
      <c r="D19" s="6"/>
      <c r="E19" s="7">
        <v>0</v>
      </c>
      <c r="F19" s="10">
        <v>0</v>
      </c>
      <c r="G19" s="22">
        <v>0</v>
      </c>
      <c r="H19" s="36">
        <v>0</v>
      </c>
      <c r="I19" s="9">
        <f t="shared" si="0"/>
        <v>0</v>
      </c>
    </row>
    <row r="20" spans="1:9" ht="15.75" thickBot="1" x14ac:dyDescent="0.3">
      <c r="A20" s="54"/>
      <c r="B20" s="11">
        <v>555</v>
      </c>
      <c r="C20" s="37" t="s">
        <v>68</v>
      </c>
      <c r="D20" s="6"/>
      <c r="E20" s="7">
        <v>0</v>
      </c>
      <c r="F20" s="10">
        <v>0</v>
      </c>
      <c r="G20" s="22">
        <v>0</v>
      </c>
      <c r="H20" s="36">
        <v>0</v>
      </c>
      <c r="I20" s="9">
        <f t="shared" si="0"/>
        <v>0</v>
      </c>
    </row>
    <row r="21" spans="1:9" ht="15.75" thickBot="1" x14ac:dyDescent="0.3">
      <c r="A21" s="54"/>
      <c r="B21" s="11">
        <v>62</v>
      </c>
      <c r="C21" s="34" t="s">
        <v>67</v>
      </c>
      <c r="D21" s="6"/>
      <c r="E21" s="7">
        <v>0</v>
      </c>
      <c r="F21" s="10">
        <v>0</v>
      </c>
      <c r="G21" s="22">
        <v>0</v>
      </c>
      <c r="H21" s="36">
        <v>0</v>
      </c>
      <c r="I21" s="9">
        <f t="shared" si="0"/>
        <v>0</v>
      </c>
    </row>
    <row r="22" spans="1:9" x14ac:dyDescent="0.25">
      <c r="A22" s="54"/>
      <c r="B22" s="11">
        <v>292</v>
      </c>
      <c r="C22" s="12" t="s">
        <v>61</v>
      </c>
      <c r="D22" s="6"/>
      <c r="E22" s="40">
        <v>0</v>
      </c>
      <c r="F22" s="40">
        <v>0</v>
      </c>
      <c r="G22" s="22">
        <v>0</v>
      </c>
      <c r="H22" s="36">
        <v>0</v>
      </c>
      <c r="I22" s="36">
        <v>0</v>
      </c>
    </row>
    <row r="23" spans="1:9" x14ac:dyDescent="0.25">
      <c r="A23" s="54"/>
      <c r="B23" s="11">
        <v>413</v>
      </c>
      <c r="C23" s="12" t="s">
        <v>30</v>
      </c>
      <c r="D23" s="6"/>
      <c r="E23" s="40">
        <v>0</v>
      </c>
      <c r="F23" s="40">
        <v>0</v>
      </c>
      <c r="G23" s="22">
        <v>0</v>
      </c>
      <c r="H23" s="36">
        <v>0</v>
      </c>
      <c r="I23" s="36">
        <v>0</v>
      </c>
    </row>
    <row r="24" spans="1:9" x14ac:dyDescent="0.25">
      <c r="F24" s="45"/>
      <c r="G24" s="50"/>
    </row>
    <row r="25" spans="1:9" x14ac:dyDescent="0.25">
      <c r="C25" s="6" t="s">
        <v>27</v>
      </c>
      <c r="E25" s="49">
        <f>COUNTIF(E2:E23,"&gt;0")</f>
        <v>9</v>
      </c>
      <c r="F25" s="6">
        <f>COUNTIF(F2:F23,"&gt;0")</f>
        <v>7</v>
      </c>
      <c r="G25" s="42">
        <f>COUNTIF(G2:G23,"&gt;0")</f>
        <v>0</v>
      </c>
      <c r="H25" s="6">
        <f>COUNTIF(H2:H23,"&gt;0")</f>
        <v>7</v>
      </c>
      <c r="I25" s="6"/>
    </row>
  </sheetData>
  <sortState ref="B2:I23">
    <sortCondition descending="1" ref="I2:I23"/>
  </sortState>
  <mergeCells count="1">
    <mergeCell ref="A2:A23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B2" sqref="B2:C19"/>
    </sheetView>
  </sheetViews>
  <sheetFormatPr defaultRowHeight="15" x14ac:dyDescent="0.25"/>
  <cols>
    <col min="3" max="3" width="23.85546875" customWidth="1"/>
    <col min="4" max="4" width="8.42578125" customWidth="1"/>
    <col min="10" max="10" width="0" hidden="1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44">
        <v>45782</v>
      </c>
      <c r="F1" s="20">
        <v>45789</v>
      </c>
      <c r="G1" s="20">
        <v>45796</v>
      </c>
      <c r="H1" s="46">
        <v>45803</v>
      </c>
      <c r="I1" s="5"/>
    </row>
    <row r="2" spans="1:10" ht="15.75" customHeight="1" thickBot="1" x14ac:dyDescent="0.3">
      <c r="A2" s="54" t="s">
        <v>48</v>
      </c>
      <c r="B2" s="18">
        <v>471</v>
      </c>
      <c r="C2" s="19" t="s">
        <v>50</v>
      </c>
      <c r="D2" s="6"/>
      <c r="E2" s="23">
        <v>0</v>
      </c>
      <c r="F2" s="51">
        <v>41</v>
      </c>
      <c r="G2" s="51">
        <v>41</v>
      </c>
      <c r="H2" s="22">
        <v>0</v>
      </c>
      <c r="I2" s="9">
        <f t="shared" ref="I2:I13" si="0">SUM(LARGE(E2:H2,1)+LARGE(E2:H2,2)+LARGE(E2:H2,3))</f>
        <v>82</v>
      </c>
      <c r="J2">
        <f t="shared" ref="J2:J19" si="1">SUM(E2:I2)/225</f>
        <v>0.72888888888888892</v>
      </c>
    </row>
    <row r="3" spans="1:10" ht="15.75" thickBot="1" x14ac:dyDescent="0.3">
      <c r="A3" s="54"/>
      <c r="B3" s="11">
        <v>117</v>
      </c>
      <c r="C3" s="12" t="s">
        <v>33</v>
      </c>
      <c r="D3" s="6"/>
      <c r="E3" s="23">
        <v>0</v>
      </c>
      <c r="F3" s="10">
        <v>40</v>
      </c>
      <c r="G3" s="10">
        <v>37</v>
      </c>
      <c r="H3" s="22">
        <v>0</v>
      </c>
      <c r="I3" s="9">
        <f t="shared" si="0"/>
        <v>77</v>
      </c>
      <c r="J3">
        <f t="shared" si="1"/>
        <v>0.68444444444444441</v>
      </c>
    </row>
    <row r="4" spans="1:10" ht="15.75" thickBot="1" x14ac:dyDescent="0.3">
      <c r="A4" s="54"/>
      <c r="B4" s="11">
        <v>121</v>
      </c>
      <c r="C4" s="29" t="s">
        <v>42</v>
      </c>
      <c r="D4" s="6"/>
      <c r="E4" s="23">
        <v>0</v>
      </c>
      <c r="F4" s="10">
        <v>26</v>
      </c>
      <c r="G4" s="10">
        <v>37</v>
      </c>
      <c r="H4" s="22">
        <v>0</v>
      </c>
      <c r="I4" s="9">
        <f t="shared" si="0"/>
        <v>63</v>
      </c>
      <c r="J4">
        <f t="shared" si="1"/>
        <v>0.56000000000000005</v>
      </c>
    </row>
    <row r="5" spans="1:10" ht="15.75" thickBot="1" x14ac:dyDescent="0.3">
      <c r="A5" s="54"/>
      <c r="B5" s="11">
        <v>629</v>
      </c>
      <c r="C5" s="12" t="s">
        <v>52</v>
      </c>
      <c r="D5" s="6"/>
      <c r="E5" s="23">
        <v>0</v>
      </c>
      <c r="F5" s="10">
        <v>25</v>
      </c>
      <c r="G5" s="10">
        <v>29</v>
      </c>
      <c r="H5" s="22">
        <v>0</v>
      </c>
      <c r="I5" s="9">
        <f t="shared" si="0"/>
        <v>54</v>
      </c>
      <c r="J5">
        <f t="shared" si="1"/>
        <v>0.48</v>
      </c>
    </row>
    <row r="6" spans="1:10" ht="15.75" thickBot="1" x14ac:dyDescent="0.3">
      <c r="A6" s="54"/>
      <c r="B6" s="11">
        <v>291</v>
      </c>
      <c r="C6" s="37" t="s">
        <v>66</v>
      </c>
      <c r="D6" s="6"/>
      <c r="E6" s="23">
        <v>0</v>
      </c>
      <c r="F6" s="10">
        <v>27</v>
      </c>
      <c r="G6" s="10">
        <v>26</v>
      </c>
      <c r="H6" s="22">
        <v>0</v>
      </c>
      <c r="I6" s="9">
        <f t="shared" si="0"/>
        <v>53</v>
      </c>
      <c r="J6">
        <f t="shared" si="1"/>
        <v>0.47111111111111109</v>
      </c>
    </row>
    <row r="7" spans="1:10" ht="15.75" thickBot="1" x14ac:dyDescent="0.3">
      <c r="A7" s="54"/>
      <c r="B7" s="11">
        <v>150</v>
      </c>
      <c r="C7" s="12" t="s">
        <v>31</v>
      </c>
      <c r="D7" s="6"/>
      <c r="E7" s="23">
        <v>0</v>
      </c>
      <c r="F7" s="10">
        <v>30</v>
      </c>
      <c r="G7" s="10">
        <v>0</v>
      </c>
      <c r="H7" s="22">
        <v>0</v>
      </c>
      <c r="I7" s="9">
        <f t="shared" si="0"/>
        <v>30</v>
      </c>
      <c r="J7">
        <f t="shared" si="1"/>
        <v>0.26666666666666666</v>
      </c>
    </row>
    <row r="8" spans="1:10" ht="15.75" thickBot="1" x14ac:dyDescent="0.3">
      <c r="A8" s="54"/>
      <c r="B8" s="11">
        <v>389</v>
      </c>
      <c r="C8" s="29" t="s">
        <v>98</v>
      </c>
      <c r="D8" s="6"/>
      <c r="E8" s="23">
        <v>0</v>
      </c>
      <c r="F8" s="10">
        <v>22</v>
      </c>
      <c r="G8" s="10">
        <v>0</v>
      </c>
      <c r="H8" s="22">
        <v>0</v>
      </c>
      <c r="I8" s="9">
        <f t="shared" si="0"/>
        <v>22</v>
      </c>
      <c r="J8">
        <f t="shared" si="1"/>
        <v>0.19555555555555557</v>
      </c>
    </row>
    <row r="9" spans="1:10" ht="15.75" thickBot="1" x14ac:dyDescent="0.3">
      <c r="A9" s="54"/>
      <c r="B9" s="11">
        <v>247</v>
      </c>
      <c r="C9" s="29" t="s">
        <v>76</v>
      </c>
      <c r="D9" s="6"/>
      <c r="E9" s="23">
        <v>0</v>
      </c>
      <c r="F9" s="10">
        <v>0</v>
      </c>
      <c r="G9" s="10">
        <v>0</v>
      </c>
      <c r="H9" s="22">
        <v>0</v>
      </c>
      <c r="I9" s="9">
        <f t="shared" si="0"/>
        <v>0</v>
      </c>
      <c r="J9">
        <f t="shared" si="1"/>
        <v>0</v>
      </c>
    </row>
    <row r="10" spans="1:10" ht="15.75" thickBot="1" x14ac:dyDescent="0.3">
      <c r="A10" s="54"/>
      <c r="B10" s="11">
        <v>904</v>
      </c>
      <c r="C10" s="12" t="s">
        <v>78</v>
      </c>
      <c r="D10" s="6"/>
      <c r="E10" s="23">
        <v>0</v>
      </c>
      <c r="F10" s="10">
        <v>0</v>
      </c>
      <c r="G10" s="10">
        <v>0</v>
      </c>
      <c r="H10" s="22">
        <v>0</v>
      </c>
      <c r="I10" s="9">
        <f t="shared" si="0"/>
        <v>0</v>
      </c>
      <c r="J10">
        <f t="shared" si="1"/>
        <v>0</v>
      </c>
    </row>
    <row r="11" spans="1:10" ht="15.75" thickBot="1" x14ac:dyDescent="0.3">
      <c r="A11" s="54"/>
      <c r="B11" s="11">
        <v>11</v>
      </c>
      <c r="C11" s="12" t="s">
        <v>77</v>
      </c>
      <c r="D11" s="6"/>
      <c r="E11" s="23">
        <v>0</v>
      </c>
      <c r="F11" s="10">
        <v>0</v>
      </c>
      <c r="G11" s="10">
        <v>0</v>
      </c>
      <c r="H11" s="22">
        <v>0</v>
      </c>
      <c r="I11" s="9">
        <f t="shared" si="0"/>
        <v>0</v>
      </c>
      <c r="J11">
        <f t="shared" si="1"/>
        <v>0</v>
      </c>
    </row>
    <row r="12" spans="1:10" ht="15.75" thickBot="1" x14ac:dyDescent="0.3">
      <c r="A12" s="54"/>
      <c r="B12" s="11">
        <v>817</v>
      </c>
      <c r="C12" s="37" t="s">
        <v>34</v>
      </c>
      <c r="D12" s="6"/>
      <c r="E12" s="23">
        <v>0</v>
      </c>
      <c r="F12" s="10">
        <v>0</v>
      </c>
      <c r="G12" s="10">
        <v>0</v>
      </c>
      <c r="H12" s="22">
        <v>0</v>
      </c>
      <c r="I12" s="9">
        <f t="shared" si="0"/>
        <v>0</v>
      </c>
      <c r="J12">
        <f t="shared" si="1"/>
        <v>0</v>
      </c>
    </row>
    <row r="13" spans="1:10" ht="15.75" thickBot="1" x14ac:dyDescent="0.3">
      <c r="A13" s="54"/>
      <c r="B13" s="27">
        <v>630</v>
      </c>
      <c r="C13" s="30" t="s">
        <v>84</v>
      </c>
      <c r="E13" s="23">
        <v>0</v>
      </c>
      <c r="F13" s="10">
        <v>0</v>
      </c>
      <c r="G13" s="10">
        <v>0</v>
      </c>
      <c r="H13" s="22">
        <v>0</v>
      </c>
      <c r="I13" s="9">
        <f t="shared" si="0"/>
        <v>0</v>
      </c>
      <c r="J13">
        <f t="shared" si="1"/>
        <v>0</v>
      </c>
    </row>
    <row r="14" spans="1:10" ht="15.75" thickBot="1" x14ac:dyDescent="0.3">
      <c r="A14" s="54"/>
      <c r="B14" s="27">
        <v>70</v>
      </c>
      <c r="C14" s="30" t="s">
        <v>100</v>
      </c>
      <c r="E14" s="23">
        <v>0</v>
      </c>
      <c r="F14" s="10">
        <v>0</v>
      </c>
      <c r="G14" s="10">
        <v>0</v>
      </c>
      <c r="H14" s="22">
        <v>0</v>
      </c>
      <c r="I14" s="9">
        <f t="shared" ref="I14:I19" si="2">SUM(LARGE(E14:H14,1)+LARGE(E14:H14,2)+LARGE(E14:H14,3))</f>
        <v>0</v>
      </c>
      <c r="J14">
        <f t="shared" si="1"/>
        <v>0</v>
      </c>
    </row>
    <row r="15" spans="1:10" ht="15.75" thickBot="1" x14ac:dyDescent="0.3">
      <c r="A15" s="54"/>
      <c r="B15" s="27">
        <v>154</v>
      </c>
      <c r="C15" s="30" t="s">
        <v>53</v>
      </c>
      <c r="D15" s="6"/>
      <c r="E15" s="23">
        <v>0</v>
      </c>
      <c r="F15" s="10">
        <v>0</v>
      </c>
      <c r="G15" s="10">
        <v>0</v>
      </c>
      <c r="H15" s="22">
        <v>0</v>
      </c>
      <c r="I15" s="9">
        <f t="shared" si="2"/>
        <v>0</v>
      </c>
      <c r="J15">
        <f t="shared" si="1"/>
        <v>0</v>
      </c>
    </row>
    <row r="16" spans="1:10" ht="15.75" thickBot="1" x14ac:dyDescent="0.3">
      <c r="A16" s="54"/>
      <c r="B16" s="27">
        <v>347</v>
      </c>
      <c r="C16" s="30" t="s">
        <v>86</v>
      </c>
      <c r="D16" s="6"/>
      <c r="E16" s="23">
        <v>0</v>
      </c>
      <c r="F16" s="10">
        <v>0</v>
      </c>
      <c r="G16" s="10">
        <v>0</v>
      </c>
      <c r="H16" s="22">
        <v>0</v>
      </c>
      <c r="I16" s="9">
        <f t="shared" si="2"/>
        <v>0</v>
      </c>
      <c r="J16">
        <f t="shared" si="1"/>
        <v>0</v>
      </c>
    </row>
    <row r="17" spans="1:15" ht="15.75" thickBot="1" x14ac:dyDescent="0.3">
      <c r="A17" s="54"/>
      <c r="B17" s="11">
        <v>909</v>
      </c>
      <c r="C17" s="12" t="s">
        <v>72</v>
      </c>
      <c r="D17" s="6"/>
      <c r="E17" s="23">
        <v>0</v>
      </c>
      <c r="F17" s="10">
        <v>0</v>
      </c>
      <c r="G17" s="10">
        <v>0</v>
      </c>
      <c r="H17" s="22">
        <v>0</v>
      </c>
      <c r="I17" s="9">
        <f t="shared" si="2"/>
        <v>0</v>
      </c>
      <c r="J17">
        <f t="shared" si="1"/>
        <v>0</v>
      </c>
    </row>
    <row r="18" spans="1:15" ht="15.75" thickBot="1" x14ac:dyDescent="0.3">
      <c r="A18" s="54"/>
      <c r="B18" s="11">
        <v>62</v>
      </c>
      <c r="C18" s="12" t="s">
        <v>67</v>
      </c>
      <c r="D18" s="6"/>
      <c r="E18" s="23">
        <v>0</v>
      </c>
      <c r="F18" s="10">
        <v>0</v>
      </c>
      <c r="G18" s="10">
        <v>0</v>
      </c>
      <c r="H18" s="22">
        <v>0</v>
      </c>
      <c r="I18" s="9">
        <f t="shared" si="2"/>
        <v>0</v>
      </c>
      <c r="J18">
        <f t="shared" si="1"/>
        <v>0</v>
      </c>
      <c r="O18" t="s">
        <v>39</v>
      </c>
    </row>
    <row r="19" spans="1:15" ht="15.75" thickBot="1" x14ac:dyDescent="0.3">
      <c r="A19" s="54"/>
      <c r="B19" s="11">
        <v>13</v>
      </c>
      <c r="C19" s="12" t="s">
        <v>2</v>
      </c>
      <c r="D19" s="6"/>
      <c r="E19" s="23">
        <v>0</v>
      </c>
      <c r="F19" s="10">
        <v>0</v>
      </c>
      <c r="G19" s="10">
        <v>0</v>
      </c>
      <c r="H19" s="22">
        <v>0</v>
      </c>
      <c r="I19" s="9">
        <f t="shared" si="2"/>
        <v>0</v>
      </c>
      <c r="J19">
        <f t="shared" si="1"/>
        <v>0</v>
      </c>
    </row>
    <row r="20" spans="1:15" x14ac:dyDescent="0.25">
      <c r="C20" s="6" t="s">
        <v>27</v>
      </c>
      <c r="D20" s="31"/>
      <c r="E20" s="47">
        <f>COUNTIF(E2:E19,"&gt;0")</f>
        <v>0</v>
      </c>
      <c r="F20" s="6">
        <f>COUNTIF(F2:F19,"&gt;0")</f>
        <v>7</v>
      </c>
      <c r="G20" s="6">
        <f>COUNTIF(G2:G19,"&gt;0")</f>
        <v>5</v>
      </c>
      <c r="H20" s="42">
        <f>COUNTIF(H2:H19,"&gt;0")</f>
        <v>0</v>
      </c>
      <c r="I20" s="47"/>
    </row>
  </sheetData>
  <sortState ref="B2:I13">
    <sortCondition descending="1" ref="I2:I13"/>
  </sortState>
  <mergeCells count="1">
    <mergeCell ref="A2:A19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:C20"/>
    </sheetView>
  </sheetViews>
  <sheetFormatPr defaultRowHeight="15" x14ac:dyDescent="0.25"/>
  <cols>
    <col min="2" max="2" width="11.85546875" customWidth="1"/>
    <col min="3" max="3" width="34.7109375" customWidth="1"/>
    <col min="5" max="5" width="11.140625" customWidth="1"/>
    <col min="9" max="9" width="9.28515625" customWidth="1"/>
    <col min="10" max="10" width="9.140625" customWidth="1"/>
  </cols>
  <sheetData>
    <row r="1" spans="1:10" ht="54" thickBot="1" x14ac:dyDescent="0.3">
      <c r="A1" s="1"/>
      <c r="B1" s="2" t="s">
        <v>1</v>
      </c>
      <c r="C1" s="2" t="s">
        <v>0</v>
      </c>
      <c r="D1" s="1"/>
      <c r="E1" s="3">
        <v>45810</v>
      </c>
      <c r="F1" s="3">
        <v>45817</v>
      </c>
      <c r="G1" s="3">
        <v>45824</v>
      </c>
      <c r="H1" s="3">
        <v>45831</v>
      </c>
      <c r="I1" s="4" t="s">
        <v>97</v>
      </c>
      <c r="J1" s="5"/>
    </row>
    <row r="2" spans="1:10" ht="15.75" customHeight="1" thickBot="1" x14ac:dyDescent="0.3">
      <c r="A2" s="54" t="s">
        <v>48</v>
      </c>
      <c r="B2" s="18">
        <v>117</v>
      </c>
      <c r="C2" s="19" t="s">
        <v>33</v>
      </c>
      <c r="D2" s="16"/>
      <c r="E2" s="7">
        <v>0</v>
      </c>
      <c r="F2" s="7">
        <v>32</v>
      </c>
      <c r="G2" s="7">
        <v>31</v>
      </c>
      <c r="H2" s="8">
        <v>43</v>
      </c>
      <c r="I2" s="10">
        <v>41</v>
      </c>
      <c r="J2" s="9">
        <f t="shared" ref="J2:J15" si="0">SUM(LARGE(E2:I2,1)+LARGE(E2:I2,2)+LARGE(E2:I2,3))</f>
        <v>116</v>
      </c>
    </row>
    <row r="3" spans="1:10" ht="15.75" thickBot="1" x14ac:dyDescent="0.3">
      <c r="A3" s="54"/>
      <c r="B3" s="11">
        <v>629</v>
      </c>
      <c r="C3" s="12" t="s">
        <v>52</v>
      </c>
      <c r="D3" s="6"/>
      <c r="E3" s="8">
        <v>34</v>
      </c>
      <c r="F3" s="8">
        <v>38</v>
      </c>
      <c r="G3" s="7">
        <v>34</v>
      </c>
      <c r="H3" s="7">
        <v>31</v>
      </c>
      <c r="I3" s="51">
        <v>40</v>
      </c>
      <c r="J3" s="9">
        <f t="shared" si="0"/>
        <v>112</v>
      </c>
    </row>
    <row r="4" spans="1:10" ht="15.75" thickBot="1" x14ac:dyDescent="0.3">
      <c r="A4" s="54"/>
      <c r="B4" s="11">
        <v>471</v>
      </c>
      <c r="C4" s="12" t="s">
        <v>50</v>
      </c>
      <c r="D4" s="6"/>
      <c r="E4" s="7">
        <v>40</v>
      </c>
      <c r="F4" s="7">
        <v>32</v>
      </c>
      <c r="G4" s="7">
        <v>26</v>
      </c>
      <c r="H4" s="7">
        <v>35</v>
      </c>
      <c r="I4" s="10">
        <v>22</v>
      </c>
      <c r="J4" s="9">
        <f t="shared" si="0"/>
        <v>107</v>
      </c>
    </row>
    <row r="5" spans="1:10" ht="15.75" thickBot="1" x14ac:dyDescent="0.3">
      <c r="A5" s="54"/>
      <c r="B5" s="11">
        <v>291</v>
      </c>
      <c r="C5" s="37" t="s">
        <v>66</v>
      </c>
      <c r="D5" s="6"/>
      <c r="E5" s="7">
        <v>38</v>
      </c>
      <c r="F5" s="7">
        <v>36</v>
      </c>
      <c r="G5" s="7">
        <v>32</v>
      </c>
      <c r="H5" s="7">
        <v>31</v>
      </c>
      <c r="I5" s="10">
        <v>0</v>
      </c>
      <c r="J5" s="9">
        <f t="shared" si="0"/>
        <v>106</v>
      </c>
    </row>
    <row r="6" spans="1:10" ht="15.75" thickBot="1" x14ac:dyDescent="0.3">
      <c r="A6" s="54"/>
      <c r="B6" s="11">
        <v>121</v>
      </c>
      <c r="C6" s="29" t="s">
        <v>42</v>
      </c>
      <c r="D6" s="6"/>
      <c r="E6" s="7">
        <v>30</v>
      </c>
      <c r="F6" s="7">
        <v>28</v>
      </c>
      <c r="G6" s="7">
        <v>28</v>
      </c>
      <c r="H6" s="7">
        <v>30</v>
      </c>
      <c r="I6" s="10">
        <v>31</v>
      </c>
      <c r="J6" s="9">
        <f t="shared" si="0"/>
        <v>91</v>
      </c>
    </row>
    <row r="7" spans="1:10" ht="15.75" thickBot="1" x14ac:dyDescent="0.3">
      <c r="A7" s="54"/>
      <c r="B7" s="11">
        <v>150</v>
      </c>
      <c r="C7" s="12" t="s">
        <v>31</v>
      </c>
      <c r="D7" s="6"/>
      <c r="E7" s="7">
        <v>25</v>
      </c>
      <c r="F7" s="7">
        <v>16</v>
      </c>
      <c r="G7" s="8">
        <v>39</v>
      </c>
      <c r="H7" s="7">
        <v>20</v>
      </c>
      <c r="I7" s="10">
        <v>25</v>
      </c>
      <c r="J7" s="9">
        <f t="shared" si="0"/>
        <v>89</v>
      </c>
    </row>
    <row r="8" spans="1:10" ht="15.75" thickBot="1" x14ac:dyDescent="0.3">
      <c r="A8" s="54"/>
      <c r="B8" s="11">
        <v>630</v>
      </c>
      <c r="C8" s="12" t="s">
        <v>84</v>
      </c>
      <c r="D8" s="6"/>
      <c r="E8" s="7">
        <v>23</v>
      </c>
      <c r="F8" s="7">
        <v>20</v>
      </c>
      <c r="G8" s="7">
        <v>18</v>
      </c>
      <c r="H8" s="7">
        <v>0</v>
      </c>
      <c r="I8" s="10">
        <v>0</v>
      </c>
      <c r="J8" s="9">
        <f t="shared" si="0"/>
        <v>61</v>
      </c>
    </row>
    <row r="9" spans="1:10" ht="15.75" thickBot="1" x14ac:dyDescent="0.3">
      <c r="A9" s="54"/>
      <c r="B9" s="11">
        <v>62</v>
      </c>
      <c r="C9" s="12" t="s">
        <v>67</v>
      </c>
      <c r="D9" s="6"/>
      <c r="E9" s="7">
        <v>16</v>
      </c>
      <c r="F9" s="7">
        <v>0</v>
      </c>
      <c r="G9" s="7">
        <v>0</v>
      </c>
      <c r="H9" s="7">
        <v>0</v>
      </c>
      <c r="I9" s="10">
        <v>22</v>
      </c>
      <c r="J9" s="9">
        <f t="shared" si="0"/>
        <v>38</v>
      </c>
    </row>
    <row r="10" spans="1:10" ht="15.75" thickBot="1" x14ac:dyDescent="0.3">
      <c r="A10" s="54"/>
      <c r="B10" s="11">
        <v>817</v>
      </c>
      <c r="C10" s="37" t="s">
        <v>34</v>
      </c>
      <c r="D10" s="6"/>
      <c r="E10" s="7">
        <v>0</v>
      </c>
      <c r="F10" s="7">
        <v>0</v>
      </c>
      <c r="G10" s="7">
        <v>0</v>
      </c>
      <c r="H10" s="7">
        <v>0</v>
      </c>
      <c r="I10" s="10">
        <v>27</v>
      </c>
      <c r="J10" s="9">
        <f t="shared" si="0"/>
        <v>27</v>
      </c>
    </row>
    <row r="11" spans="1:10" ht="15.75" thickBot="1" x14ac:dyDescent="0.3">
      <c r="A11" s="54"/>
      <c r="B11" s="11">
        <v>247</v>
      </c>
      <c r="C11" s="29" t="s">
        <v>76</v>
      </c>
      <c r="E11" s="7">
        <v>0</v>
      </c>
      <c r="F11" s="7">
        <v>22</v>
      </c>
      <c r="G11" s="7">
        <v>0</v>
      </c>
      <c r="H11" s="7">
        <v>0</v>
      </c>
      <c r="I11" s="10">
        <v>0</v>
      </c>
      <c r="J11" s="9">
        <f t="shared" si="0"/>
        <v>22</v>
      </c>
    </row>
    <row r="12" spans="1:10" ht="15.75" thickBot="1" x14ac:dyDescent="0.3">
      <c r="A12" s="54"/>
      <c r="B12" s="11">
        <v>13</v>
      </c>
      <c r="C12" s="12" t="s">
        <v>2</v>
      </c>
      <c r="D12" s="6"/>
      <c r="E12" s="7">
        <v>18</v>
      </c>
      <c r="F12" s="7">
        <v>0</v>
      </c>
      <c r="G12" s="7">
        <v>0</v>
      </c>
      <c r="H12" s="7">
        <v>0</v>
      </c>
      <c r="I12" s="10">
        <v>0</v>
      </c>
      <c r="J12" s="9">
        <f t="shared" si="0"/>
        <v>18</v>
      </c>
    </row>
    <row r="13" spans="1:10" ht="15.75" thickBot="1" x14ac:dyDescent="0.3">
      <c r="A13" s="54"/>
      <c r="B13" s="27">
        <v>389</v>
      </c>
      <c r="C13" s="28" t="s">
        <v>98</v>
      </c>
      <c r="D13" s="6"/>
      <c r="E13" s="7">
        <v>0</v>
      </c>
      <c r="F13" s="7">
        <v>0</v>
      </c>
      <c r="G13" s="7">
        <v>0</v>
      </c>
      <c r="H13" s="7">
        <v>0</v>
      </c>
      <c r="I13" s="10">
        <v>0</v>
      </c>
      <c r="J13" s="9">
        <f t="shared" si="0"/>
        <v>0</v>
      </c>
    </row>
    <row r="14" spans="1:10" ht="15.75" thickBot="1" x14ac:dyDescent="0.3">
      <c r="A14" s="54"/>
      <c r="B14" s="27">
        <v>904</v>
      </c>
      <c r="C14" s="30" t="s">
        <v>78</v>
      </c>
      <c r="D14" s="6"/>
      <c r="E14" s="7">
        <v>0</v>
      </c>
      <c r="F14" s="7">
        <v>0</v>
      </c>
      <c r="G14" s="7">
        <v>0</v>
      </c>
      <c r="H14" s="7">
        <v>0</v>
      </c>
      <c r="I14" s="10">
        <v>0</v>
      </c>
      <c r="J14" s="9">
        <f t="shared" si="0"/>
        <v>0</v>
      </c>
    </row>
    <row r="15" spans="1:10" ht="15.75" thickBot="1" x14ac:dyDescent="0.3">
      <c r="A15" s="54"/>
      <c r="B15" s="27">
        <v>11</v>
      </c>
      <c r="C15" s="30" t="s">
        <v>77</v>
      </c>
      <c r="D15" s="6"/>
      <c r="E15" s="7">
        <v>0</v>
      </c>
      <c r="F15" s="7">
        <v>0</v>
      </c>
      <c r="G15" s="7">
        <v>0</v>
      </c>
      <c r="H15" s="7">
        <v>0</v>
      </c>
      <c r="I15" s="10">
        <v>0</v>
      </c>
      <c r="J15" s="9">
        <f t="shared" si="0"/>
        <v>0</v>
      </c>
    </row>
    <row r="16" spans="1:10" ht="15.75" thickBot="1" x14ac:dyDescent="0.3">
      <c r="A16" s="54"/>
      <c r="B16" s="27">
        <v>70</v>
      </c>
      <c r="C16" s="30" t="s">
        <v>100</v>
      </c>
      <c r="D16" s="6"/>
      <c r="E16" s="7">
        <v>0</v>
      </c>
      <c r="F16" s="7">
        <v>0</v>
      </c>
      <c r="G16" s="7">
        <v>0</v>
      </c>
      <c r="H16" s="7">
        <v>0</v>
      </c>
      <c r="I16" s="10">
        <v>0</v>
      </c>
      <c r="J16" s="9">
        <f t="shared" ref="J16" si="1">SUM(LARGE(E16:I16,1)+LARGE(E16:I16,2)+LARGE(E16:I16,3))</f>
        <v>0</v>
      </c>
    </row>
    <row r="17" spans="1:10" ht="15.75" thickBot="1" x14ac:dyDescent="0.3">
      <c r="A17" s="54"/>
      <c r="B17" s="11">
        <v>154</v>
      </c>
      <c r="C17" s="12" t="s">
        <v>53</v>
      </c>
      <c r="D17" s="6"/>
      <c r="E17" s="7">
        <v>0</v>
      </c>
      <c r="F17" s="7">
        <v>0</v>
      </c>
      <c r="G17" s="7">
        <v>0</v>
      </c>
      <c r="H17" s="7">
        <v>0</v>
      </c>
      <c r="I17" s="10">
        <v>0</v>
      </c>
      <c r="J17" s="9">
        <f t="shared" ref="J17" si="2">SUM(LARGE(E17:I17,1)+LARGE(E17:I17,2)+LARGE(E17:I17,3))</f>
        <v>0</v>
      </c>
    </row>
    <row r="18" spans="1:10" ht="15.75" thickBot="1" x14ac:dyDescent="0.3">
      <c r="A18" s="54"/>
      <c r="B18" s="11">
        <v>347</v>
      </c>
      <c r="C18" s="12" t="s">
        <v>86</v>
      </c>
      <c r="D18" s="6"/>
      <c r="E18" s="7">
        <v>0</v>
      </c>
      <c r="F18" s="7">
        <v>0</v>
      </c>
      <c r="G18" s="7">
        <v>0</v>
      </c>
      <c r="H18" s="7">
        <v>0</v>
      </c>
      <c r="I18" s="10">
        <v>0</v>
      </c>
      <c r="J18" s="9">
        <f t="shared" ref="J18:J20" si="3">SUM(LARGE(E18:I18,1)+LARGE(E18:I18,2)+LARGE(E18:I18,3))</f>
        <v>0</v>
      </c>
    </row>
    <row r="19" spans="1:10" ht="15.75" thickBot="1" x14ac:dyDescent="0.3">
      <c r="A19" s="54"/>
      <c r="B19" s="11">
        <v>909</v>
      </c>
      <c r="C19" s="12" t="s">
        <v>72</v>
      </c>
      <c r="D19" s="6"/>
      <c r="E19" s="7">
        <v>0</v>
      </c>
      <c r="F19" s="7">
        <v>0</v>
      </c>
      <c r="G19" s="7">
        <v>0</v>
      </c>
      <c r="H19" s="10">
        <v>0</v>
      </c>
      <c r="I19" s="10">
        <v>0</v>
      </c>
      <c r="J19" s="9">
        <f t="shared" si="3"/>
        <v>0</v>
      </c>
    </row>
    <row r="20" spans="1:10" ht="15.75" thickBot="1" x14ac:dyDescent="0.3">
      <c r="A20" s="54"/>
      <c r="B20" s="11">
        <v>62</v>
      </c>
      <c r="C20" s="12" t="s">
        <v>67</v>
      </c>
      <c r="D20" s="6"/>
      <c r="E20" s="7">
        <v>0</v>
      </c>
      <c r="F20" s="7">
        <v>0</v>
      </c>
      <c r="G20" s="7">
        <v>0</v>
      </c>
      <c r="H20" s="10">
        <v>0</v>
      </c>
      <c r="I20" s="10">
        <v>0</v>
      </c>
      <c r="J20" s="9">
        <f t="shared" si="3"/>
        <v>0</v>
      </c>
    </row>
    <row r="21" spans="1:10" x14ac:dyDescent="0.25">
      <c r="C21" s="6" t="s">
        <v>27</v>
      </c>
      <c r="D21" s="31"/>
      <c r="E21" s="6">
        <f>COUNTIF(E2:E20,"&gt;0")</f>
        <v>8</v>
      </c>
      <c r="F21" s="6">
        <f>COUNTIF(F2:F20,"&gt;0")</f>
        <v>8</v>
      </c>
      <c r="G21" s="6">
        <f>COUNTIF(G2:G20,"&gt;0")</f>
        <v>7</v>
      </c>
      <c r="H21" s="6">
        <f>COUNTIF(H2:H20,"&gt;0")</f>
        <v>6</v>
      </c>
      <c r="I21" s="6">
        <f>COUNTIF(I2:I20,"&gt;0")</f>
        <v>7</v>
      </c>
    </row>
  </sheetData>
  <sortState ref="B2:J15">
    <sortCondition descending="1" ref="J2:J15"/>
  </sortState>
  <mergeCells count="1">
    <mergeCell ref="A2:A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Points</vt:lpstr>
      <vt:lpstr>Coffin Challenge</vt:lpstr>
      <vt:lpstr>Drivers Grades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Inness</dc:creator>
  <cp:lastModifiedBy>Allan Inness</cp:lastModifiedBy>
  <dcterms:created xsi:type="dcterms:W3CDTF">2016-01-04T08:47:56Z</dcterms:created>
  <dcterms:modified xsi:type="dcterms:W3CDTF">2025-07-08T09:22:05Z</dcterms:modified>
</cp:coreProperties>
</file>