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Coffin Challenge" sheetId="16" r:id="rId2"/>
    <sheet name="Drivers Grades" sheetId="4" r:id="rId3"/>
    <sheet name="January" sheetId="2" r:id="rId4"/>
    <sheet name="February" sheetId="14" r:id="rId5"/>
    <sheet name="March" sheetId="13" r:id="rId6"/>
    <sheet name="April" sheetId="12" r:id="rId7"/>
    <sheet name="May" sheetId="11" r:id="rId8"/>
    <sheet name="June" sheetId="10" r:id="rId9"/>
    <sheet name="July" sheetId="9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45621"/>
</workbook>
</file>

<file path=xl/calcChain.xml><?xml version="1.0" encoding="utf-8"?>
<calcChain xmlns="http://schemas.openxmlformats.org/spreadsheetml/2006/main">
  <c r="E28" i="3" l="1"/>
  <c r="H27" i="5" l="1"/>
  <c r="G27" i="5"/>
  <c r="F27" i="5"/>
  <c r="E27" i="5"/>
  <c r="J26" i="5"/>
  <c r="J25" i="5"/>
  <c r="J24" i="5"/>
  <c r="J23" i="5"/>
  <c r="R16" i="1" l="1"/>
  <c r="R36" i="1" l="1"/>
  <c r="I15" i="8" l="1"/>
  <c r="I17" i="8"/>
  <c r="R38" i="1" l="1"/>
  <c r="R28" i="1" l="1"/>
  <c r="J12" i="9"/>
  <c r="J15" i="9"/>
  <c r="J18" i="9"/>
  <c r="R18" i="1" l="1"/>
  <c r="R14" i="1" l="1"/>
  <c r="R25" i="1"/>
  <c r="R39" i="1"/>
  <c r="R27" i="1"/>
  <c r="R40" i="1"/>
  <c r="R37" i="1"/>
  <c r="R29" i="1"/>
  <c r="R13" i="1"/>
  <c r="I20" i="5" l="1"/>
  <c r="I21" i="5"/>
  <c r="I16" i="5"/>
  <c r="I7" i="5"/>
  <c r="I19" i="5"/>
  <c r="I12" i="5"/>
  <c r="I17" i="5"/>
  <c r="I5" i="5"/>
  <c r="I11" i="5"/>
  <c r="I8" i="5"/>
  <c r="I9" i="5"/>
  <c r="I14" i="5"/>
  <c r="I10" i="5"/>
  <c r="I3" i="5"/>
  <c r="I6" i="5"/>
  <c r="I4" i="5"/>
  <c r="I2" i="5"/>
  <c r="J14" i="6"/>
  <c r="J23" i="6"/>
  <c r="J10" i="6"/>
  <c r="J22" i="6"/>
  <c r="J5" i="6"/>
  <c r="J21" i="6"/>
  <c r="J20" i="6"/>
  <c r="J19" i="6"/>
  <c r="J18" i="6"/>
  <c r="J17" i="6"/>
  <c r="J16" i="6"/>
  <c r="J7" i="6"/>
  <c r="J15" i="6"/>
  <c r="J13" i="6"/>
  <c r="J6" i="6"/>
  <c r="J11" i="6"/>
  <c r="J4" i="6"/>
  <c r="J2" i="6"/>
  <c r="J3" i="6"/>
  <c r="I13" i="7"/>
  <c r="I7" i="7"/>
  <c r="I10" i="7"/>
  <c r="I15" i="7"/>
  <c r="I11" i="7"/>
  <c r="I12" i="7"/>
  <c r="I22" i="7"/>
  <c r="I21" i="7"/>
  <c r="I8" i="7"/>
  <c r="I2" i="7"/>
  <c r="I20" i="7"/>
  <c r="I19" i="7"/>
  <c r="I18" i="7"/>
  <c r="I9" i="7"/>
  <c r="I17" i="7"/>
  <c r="I16" i="7"/>
  <c r="I5" i="7"/>
  <c r="I3" i="7"/>
  <c r="I4" i="7"/>
  <c r="I16" i="8"/>
  <c r="I19" i="8"/>
  <c r="I6" i="8"/>
  <c r="I10" i="8"/>
  <c r="I18" i="8"/>
  <c r="I26" i="8"/>
  <c r="I25" i="8"/>
  <c r="I11" i="8"/>
  <c r="I24" i="8"/>
  <c r="I23" i="8"/>
  <c r="I13" i="8"/>
  <c r="I14" i="8"/>
  <c r="I20" i="8"/>
  <c r="I7" i="8"/>
  <c r="I12" i="8"/>
  <c r="I22" i="8"/>
  <c r="I3" i="8"/>
  <c r="I21" i="8"/>
  <c r="I9" i="8"/>
  <c r="I4" i="8"/>
  <c r="I5" i="8"/>
  <c r="I8" i="8"/>
  <c r="I2" i="8"/>
  <c r="I25" i="9"/>
  <c r="J13" i="9"/>
  <c r="J16" i="9"/>
  <c r="J23" i="9"/>
  <c r="J11" i="9"/>
  <c r="J14" i="9"/>
  <c r="J9" i="9"/>
  <c r="J22" i="9"/>
  <c r="J17" i="9"/>
  <c r="J21" i="9"/>
  <c r="J19" i="9"/>
  <c r="J20" i="9"/>
  <c r="J7" i="9"/>
  <c r="J4" i="9"/>
  <c r="J8" i="9"/>
  <c r="J10" i="9"/>
  <c r="J3" i="9"/>
  <c r="J6" i="9"/>
  <c r="J5" i="9"/>
  <c r="J2" i="9"/>
  <c r="I11" i="10"/>
  <c r="I13" i="10"/>
  <c r="I15" i="10"/>
  <c r="I19" i="10"/>
  <c r="I18" i="10"/>
  <c r="I7" i="10"/>
  <c r="I14" i="10"/>
  <c r="I9" i="10"/>
  <c r="I17" i="10"/>
  <c r="I4" i="10"/>
  <c r="I6" i="10"/>
  <c r="I3" i="10"/>
  <c r="I16" i="10"/>
  <c r="I5" i="10"/>
  <c r="I8" i="10"/>
  <c r="I2" i="10"/>
  <c r="E20" i="11"/>
  <c r="J10" i="11"/>
  <c r="J19" i="11"/>
  <c r="J18" i="11"/>
  <c r="J6" i="11"/>
  <c r="J9" i="11"/>
  <c r="J17" i="11"/>
  <c r="J11" i="11"/>
  <c r="J16" i="11"/>
  <c r="J3" i="11"/>
  <c r="J15" i="11"/>
  <c r="J5" i="11"/>
  <c r="J7" i="11"/>
  <c r="J14" i="11"/>
  <c r="J8" i="11"/>
  <c r="J13" i="11"/>
  <c r="J2" i="11"/>
  <c r="J4" i="11"/>
  <c r="J12" i="11"/>
  <c r="F20" i="11"/>
  <c r="G20" i="11"/>
  <c r="H20" i="11"/>
  <c r="I20" i="11"/>
  <c r="I19" i="12"/>
  <c r="I18" i="12"/>
  <c r="I9" i="12"/>
  <c r="I17" i="12"/>
  <c r="I3" i="12"/>
  <c r="I4" i="12"/>
  <c r="I16" i="12"/>
  <c r="I15" i="12"/>
  <c r="I14" i="12"/>
  <c r="I7" i="12"/>
  <c r="I13" i="12"/>
  <c r="I10" i="12"/>
  <c r="I11" i="12"/>
  <c r="I6" i="12"/>
  <c r="I2" i="12"/>
  <c r="I12" i="12"/>
  <c r="I5" i="12"/>
  <c r="I4" i="13"/>
  <c r="I7" i="13"/>
  <c r="I21" i="13"/>
  <c r="I20" i="13"/>
  <c r="I19" i="13"/>
  <c r="I8" i="13"/>
  <c r="I18" i="13"/>
  <c r="I6" i="13"/>
  <c r="I17" i="13"/>
  <c r="I16" i="13"/>
  <c r="I15" i="13"/>
  <c r="I14" i="13"/>
  <c r="I13" i="13"/>
  <c r="I3" i="13"/>
  <c r="I5" i="13"/>
  <c r="I12" i="13"/>
  <c r="I11" i="13"/>
  <c r="I10" i="13"/>
  <c r="I9" i="13"/>
  <c r="I2" i="13"/>
  <c r="E23" i="13"/>
  <c r="F23" i="13"/>
  <c r="G23" i="13"/>
  <c r="H23" i="13"/>
  <c r="I16" i="14"/>
  <c r="I20" i="14"/>
  <c r="I4" i="14"/>
  <c r="I21" i="14"/>
  <c r="I22" i="14"/>
  <c r="I10" i="14"/>
  <c r="I26" i="14"/>
  <c r="I9" i="14"/>
  <c r="I13" i="14"/>
  <c r="I28" i="14"/>
  <c r="I19" i="14"/>
  <c r="I25" i="14"/>
  <c r="I17" i="14"/>
  <c r="I11" i="14"/>
  <c r="I8" i="14"/>
  <c r="I24" i="14"/>
  <c r="I3" i="14"/>
  <c r="I5" i="14"/>
  <c r="I6" i="14"/>
  <c r="I27" i="14"/>
  <c r="I18" i="14"/>
  <c r="I2" i="14"/>
  <c r="J28" i="2"/>
  <c r="J27" i="2"/>
  <c r="J26" i="2"/>
  <c r="J25" i="2"/>
  <c r="J24" i="2"/>
  <c r="J23" i="2"/>
  <c r="J10" i="2"/>
  <c r="J6" i="2"/>
  <c r="J9" i="2"/>
  <c r="J11" i="2"/>
  <c r="J8" i="2"/>
  <c r="J22" i="2"/>
  <c r="J21" i="2"/>
  <c r="J20" i="2"/>
  <c r="J19" i="2"/>
  <c r="J7" i="2"/>
  <c r="J18" i="2"/>
  <c r="J17" i="2"/>
  <c r="J16" i="2"/>
  <c r="J15" i="2"/>
  <c r="J5" i="2"/>
  <c r="J14" i="2"/>
  <c r="J3" i="2"/>
  <c r="J13" i="2"/>
  <c r="J4" i="2"/>
  <c r="J12" i="2"/>
  <c r="J2" i="2"/>
  <c r="I22" i="5" l="1"/>
  <c r="I18" i="5"/>
  <c r="J34" i="2" l="1"/>
  <c r="J33" i="2"/>
  <c r="J32" i="2"/>
  <c r="J31" i="2"/>
  <c r="J30" i="2"/>
  <c r="J29" i="2"/>
  <c r="G27" i="6" l="1"/>
  <c r="G28" i="8"/>
  <c r="G25" i="12"/>
  <c r="I35" i="2"/>
  <c r="F21" i="10" l="1"/>
  <c r="H25" i="12" l="1"/>
  <c r="F25" i="12"/>
  <c r="E25" i="12"/>
  <c r="O39" i="16"/>
  <c r="N39" i="16"/>
  <c r="M39" i="16"/>
  <c r="L39" i="16"/>
  <c r="K39" i="16"/>
  <c r="J39" i="16"/>
  <c r="I39" i="16"/>
  <c r="H39" i="16"/>
  <c r="G39" i="16"/>
  <c r="F39" i="16"/>
  <c r="E39" i="16"/>
  <c r="P38" i="16"/>
  <c r="P28" i="16"/>
  <c r="P31" i="16"/>
  <c r="P16" i="16"/>
  <c r="P29" i="16"/>
  <c r="P30" i="16"/>
  <c r="P19" i="16"/>
  <c r="P33" i="16"/>
  <c r="P14" i="16"/>
  <c r="P37" i="16"/>
  <c r="P13" i="16"/>
  <c r="P34" i="16"/>
  <c r="P8" i="16"/>
  <c r="P32" i="16"/>
  <c r="P35" i="16"/>
  <c r="P9" i="16"/>
  <c r="P7" i="16"/>
  <c r="P10" i="16"/>
  <c r="P20" i="16"/>
  <c r="P22" i="16"/>
  <c r="P12" i="16"/>
  <c r="P26" i="16"/>
  <c r="P3" i="16"/>
  <c r="P18" i="16"/>
  <c r="P36" i="16"/>
  <c r="P15" i="16"/>
  <c r="P4" i="16"/>
  <c r="P25" i="16"/>
  <c r="P17" i="16"/>
  <c r="P24" i="16"/>
  <c r="P21" i="16"/>
  <c r="P6" i="16"/>
  <c r="P11" i="16"/>
  <c r="P5" i="16"/>
  <c r="P27" i="16"/>
  <c r="P2" i="16"/>
  <c r="P23" i="16"/>
  <c r="G25" i="7"/>
  <c r="P39" i="16" l="1"/>
  <c r="J24" i="6"/>
  <c r="R10" i="1"/>
  <c r="I27" i="6"/>
  <c r="H27" i="6"/>
  <c r="F27" i="6"/>
  <c r="E27" i="6"/>
  <c r="R23" i="1"/>
  <c r="R30" i="1"/>
  <c r="R8" i="1"/>
  <c r="R32" i="1"/>
  <c r="H25" i="7"/>
  <c r="F25" i="7"/>
  <c r="E25" i="7"/>
  <c r="R20" i="1" l="1"/>
  <c r="R21" i="1"/>
  <c r="R6" i="1"/>
  <c r="I20" i="12"/>
  <c r="I22" i="12"/>
  <c r="I8" i="12"/>
  <c r="I21" i="12"/>
  <c r="I23" i="12"/>
  <c r="R12" i="1"/>
  <c r="R4" i="1"/>
  <c r="K24" i="2"/>
  <c r="R11" i="1"/>
  <c r="R34" i="1"/>
  <c r="R35" i="1"/>
  <c r="R9" i="1"/>
  <c r="R19" i="1"/>
  <c r="R33" i="1"/>
  <c r="R3" i="1"/>
  <c r="R31" i="1"/>
  <c r="R17" i="1"/>
  <c r="R22" i="1"/>
  <c r="R26" i="1"/>
  <c r="R2" i="1"/>
  <c r="R24" i="1"/>
  <c r="R5" i="1"/>
  <c r="R15" i="1"/>
  <c r="R7" i="1"/>
  <c r="J21" i="5" l="1"/>
  <c r="K19" i="6"/>
  <c r="K18" i="6"/>
  <c r="J17" i="7"/>
  <c r="J12" i="7" l="1"/>
  <c r="J14" i="10"/>
  <c r="J8" i="10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6" i="14"/>
  <c r="I23" i="14"/>
  <c r="H29" i="14"/>
  <c r="G29" i="14"/>
  <c r="F29" i="14"/>
  <c r="E29" i="14"/>
  <c r="I15" i="14"/>
  <c r="I12" i="14"/>
  <c r="I7" i="14"/>
  <c r="I14" i="14"/>
  <c r="G35" i="2"/>
  <c r="F35" i="2"/>
  <c r="E35" i="2"/>
  <c r="H35" i="2"/>
  <c r="J28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I15" i="5"/>
  <c r="J25" i="6"/>
  <c r="J9" i="6"/>
  <c r="J8" i="6"/>
  <c r="I14" i="7"/>
  <c r="I6" i="7"/>
  <c r="I20" i="10"/>
  <c r="J14" i="5"/>
  <c r="J11" i="5"/>
  <c r="J16" i="5"/>
  <c r="J15" i="5"/>
  <c r="J13" i="8"/>
  <c r="J26" i="8"/>
  <c r="J25" i="8"/>
  <c r="J24" i="8"/>
  <c r="J21" i="8"/>
  <c r="J20" i="8"/>
  <c r="J12" i="8"/>
  <c r="J19" i="8"/>
  <c r="J18" i="8"/>
  <c r="J14" i="8"/>
  <c r="J17" i="8"/>
  <c r="J11" i="8"/>
  <c r="J8" i="8"/>
  <c r="J4" i="8"/>
  <c r="J16" i="8"/>
  <c r="J10" i="8"/>
  <c r="J6" i="8"/>
  <c r="J7" i="8"/>
  <c r="J9" i="8"/>
  <c r="J15" i="8"/>
  <c r="J2" i="8"/>
  <c r="J3" i="8"/>
  <c r="J5" i="8"/>
  <c r="H28" i="8"/>
  <c r="F28" i="8"/>
  <c r="E28" i="8"/>
  <c r="H25" i="9"/>
  <c r="G25" i="9"/>
  <c r="F25" i="9"/>
  <c r="E25" i="9"/>
  <c r="H21" i="10"/>
  <c r="G21" i="10"/>
  <c r="E21" i="10"/>
  <c r="J7" i="5"/>
  <c r="J13" i="5"/>
  <c r="J22" i="5"/>
  <c r="J5" i="5"/>
  <c r="J17" i="5"/>
  <c r="I13" i="5"/>
  <c r="J19" i="5"/>
  <c r="J10" i="5"/>
  <c r="J4" i="5"/>
  <c r="J6" i="5"/>
  <c r="J9" i="5"/>
  <c r="J8" i="5"/>
  <c r="J12" i="5"/>
  <c r="J3" i="5"/>
  <c r="J2" i="5"/>
  <c r="K10" i="6"/>
  <c r="K11" i="6"/>
  <c r="K26" i="6"/>
  <c r="K8" i="6"/>
  <c r="K16" i="6"/>
  <c r="K13" i="6"/>
  <c r="J12" i="6"/>
  <c r="K14" i="6"/>
  <c r="J26" i="6"/>
  <c r="K20" i="6"/>
  <c r="K17" i="6"/>
  <c r="K12" i="6"/>
  <c r="K15" i="6"/>
  <c r="K2" i="6"/>
  <c r="K5" i="6"/>
  <c r="K9" i="6"/>
  <c r="K6" i="6"/>
  <c r="K3" i="6"/>
  <c r="K7" i="6"/>
  <c r="K4" i="6"/>
  <c r="J22" i="7"/>
  <c r="J19" i="7"/>
  <c r="J18" i="7"/>
  <c r="J21" i="7"/>
  <c r="J11" i="7"/>
  <c r="J7" i="7"/>
  <c r="J13" i="7"/>
  <c r="J20" i="7"/>
  <c r="J10" i="7"/>
  <c r="J16" i="7"/>
  <c r="J14" i="7"/>
  <c r="J9" i="7"/>
  <c r="J4" i="7"/>
  <c r="J5" i="7"/>
  <c r="J15" i="7"/>
  <c r="J6" i="7"/>
  <c r="J8" i="7"/>
  <c r="J2" i="7"/>
  <c r="J3" i="7"/>
  <c r="I12" i="10"/>
  <c r="J17" i="10"/>
  <c r="I10" i="10"/>
  <c r="J20" i="10"/>
  <c r="J19" i="10"/>
  <c r="J18" i="10"/>
  <c r="J12" i="10"/>
  <c r="J7" i="10"/>
  <c r="J11" i="10"/>
  <c r="J9" i="10"/>
  <c r="J4" i="10"/>
  <c r="J2" i="10"/>
  <c r="J13" i="10"/>
  <c r="J10" i="10"/>
  <c r="J16" i="10"/>
  <c r="J5" i="10"/>
  <c r="J6" i="10"/>
  <c r="J15" i="10"/>
  <c r="J3" i="10"/>
  <c r="J12" i="12"/>
  <c r="J16" i="12"/>
  <c r="J18" i="12"/>
  <c r="J23" i="12"/>
  <c r="J22" i="12"/>
  <c r="J14" i="12"/>
  <c r="J21" i="12"/>
  <c r="J20" i="12"/>
  <c r="J19" i="12"/>
  <c r="J17" i="12"/>
  <c r="J15" i="12"/>
  <c r="J10" i="12"/>
  <c r="J9" i="12"/>
  <c r="J5" i="12"/>
  <c r="J8" i="12"/>
  <c r="J13" i="12"/>
  <c r="J6" i="12"/>
  <c r="J11" i="12"/>
  <c r="J7" i="12"/>
  <c r="J3" i="12"/>
  <c r="J4" i="12"/>
  <c r="J2" i="12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7" i="2"/>
  <c r="K13" i="2"/>
  <c r="K12" i="2"/>
  <c r="K5" i="2"/>
  <c r="K2" i="2"/>
  <c r="K4" i="2"/>
  <c r="K11" i="2"/>
  <c r="K10" i="2"/>
  <c r="K8" i="2"/>
  <c r="K9" i="2"/>
  <c r="K3" i="2"/>
  <c r="K6" i="2"/>
</calcChain>
</file>

<file path=xl/sharedStrings.xml><?xml version="1.0" encoding="utf-8"?>
<sst xmlns="http://schemas.openxmlformats.org/spreadsheetml/2006/main" count="488" uniqueCount="112">
  <si>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</si>
  <si>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</si>
  <si>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</si>
  <si>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</si>
  <si>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</si>
  <si>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</si>
  <si>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</si>
  <si>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</si>
  <si>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</si>
  <si>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</si>
  <si>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</si>
  <si>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</si>
  <si>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</si>
  <si>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</si>
  <si>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</si>
  <si>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</si>
  <si>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</si>
  <si>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</si>
  <si>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</si>
  <si>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</si>
  <si>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</si>
  <si>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</si>
  <si>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</si>
  <si>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</si>
  <si>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</si>
  <si>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</si>
  <si>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</si>
  <si>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Number of Racers</t>
  </si>
  <si>
    <t>Tony Perry</t>
  </si>
  <si>
    <t>Clive Buckler</t>
  </si>
  <si>
    <t>Matt Bennett</t>
  </si>
  <si>
    <t>Stuart Clarke</t>
  </si>
  <si>
    <t>Thomas Peers</t>
  </si>
  <si>
    <t>Ben Peers</t>
  </si>
  <si>
    <t>Noah Bailey</t>
  </si>
  <si>
    <t>Tim Bailey</t>
  </si>
  <si>
    <t>Michael Clague</t>
  </si>
  <si>
    <t>Helen Peers</t>
  </si>
  <si>
    <t>Mark Miller</t>
  </si>
  <si>
    <t>Max Harding</t>
  </si>
  <si>
    <t xml:space="preserve"> </t>
  </si>
  <si>
    <t>Andy Johansen</t>
  </si>
  <si>
    <t>Mick Wood</t>
  </si>
  <si>
    <t>Josh Malt</t>
  </si>
  <si>
    <t>Irvin Hendrickson</t>
  </si>
  <si>
    <t>Club Championship Position</t>
  </si>
  <si>
    <t>Ryan Malt</t>
  </si>
  <si>
    <t>Brandon O'Neil</t>
  </si>
  <si>
    <t>Scott Kinton</t>
  </si>
  <si>
    <t>F1 Stock Cars</t>
  </si>
  <si>
    <t>F1Stock Cars</t>
  </si>
  <si>
    <t>Ben Harding</t>
  </si>
  <si>
    <t>S/S</t>
  </si>
  <si>
    <t>Alfie Jones</t>
  </si>
  <si>
    <t>Sophie Woodward</t>
  </si>
  <si>
    <t>Bas Aalders</t>
  </si>
  <si>
    <t>Jon Roberts</t>
  </si>
  <si>
    <t>Maikel Rutten</t>
  </si>
  <si>
    <t>Billy Clague</t>
  </si>
  <si>
    <t>Alan Harding</t>
  </si>
  <si>
    <t>Simon Farrer</t>
  </si>
  <si>
    <t>Jessica Goodhall</t>
  </si>
  <si>
    <t>Leo Harding</t>
  </si>
  <si>
    <t>Owen Bates</t>
  </si>
  <si>
    <t>Paul Eagles</t>
  </si>
  <si>
    <t>Andy Cattell</t>
  </si>
  <si>
    <t>Chloe Harding</t>
  </si>
  <si>
    <t>Jordan Cooper</t>
  </si>
  <si>
    <t>Rich Harding</t>
  </si>
  <si>
    <t>Rob Harrad</t>
  </si>
  <si>
    <t>Rob Teuke</t>
  </si>
  <si>
    <t>Owen bates</t>
  </si>
  <si>
    <t>Brandon O'neil</t>
  </si>
  <si>
    <t>Leo harding</t>
  </si>
  <si>
    <t>Zella harding</t>
  </si>
  <si>
    <t>Zella Harding</t>
  </si>
  <si>
    <t>Craig Hopkins</t>
  </si>
  <si>
    <t>Pete Harkins</t>
  </si>
  <si>
    <t>Molly Harding</t>
  </si>
  <si>
    <t>Oscar Harding</t>
  </si>
  <si>
    <t>Oscar harding</t>
  </si>
  <si>
    <t>Graeme Beckett</t>
  </si>
  <si>
    <t>014/08/2023</t>
  </si>
  <si>
    <t>Leighton Holroyd</t>
  </si>
  <si>
    <t>Tommy Johnson</t>
  </si>
  <si>
    <t>Emily Jacklin</t>
  </si>
  <si>
    <t>Andy Jacklin</t>
  </si>
  <si>
    <t>Haydn Cattell</t>
  </si>
  <si>
    <t>Sam Jacklin</t>
  </si>
  <si>
    <t>Chloe Mitchell</t>
  </si>
  <si>
    <t>Steve Jacklin</t>
  </si>
  <si>
    <t>Ryan Cattell</t>
  </si>
  <si>
    <t>Grace Miller</t>
  </si>
  <si>
    <t>Zellan Harding</t>
  </si>
  <si>
    <t>Ben Cosgrove</t>
  </si>
  <si>
    <t>Brandon O'Neill</t>
  </si>
  <si>
    <t>Alan Woodward</t>
  </si>
  <si>
    <t>Owne Bates</t>
  </si>
  <si>
    <t>Carl Mullock</t>
  </si>
  <si>
    <t>Brandon ONeil</t>
  </si>
  <si>
    <t>Lucie Jones</t>
  </si>
  <si>
    <t>Hayden Cattell</t>
  </si>
  <si>
    <t>Jim Burkett</t>
  </si>
  <si>
    <t>Ian Johnson</t>
  </si>
  <si>
    <t>2023 F1 Coffin Champion</t>
  </si>
  <si>
    <t>Bob Jessop Memorial Winner</t>
  </si>
  <si>
    <t>Pete Taylor Memorial winner</t>
  </si>
  <si>
    <t>Pete Taylor Memorial winnwe</t>
  </si>
  <si>
    <t>Bob Jessop Memorial winner</t>
  </si>
  <si>
    <t>Club Points Champion 2023</t>
  </si>
  <si>
    <t>Junior Points Champion 2023</t>
  </si>
  <si>
    <t>2023 Coffin Champion, Johnny Goodhall Winner, Club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</si>
</sst>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Fill="1" applyBorder="1"/>
    <xf numFmtId="0" fontId="1" fillId="6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14" fontId="7" fillId="2" borderId="0" xfId="0" applyNumberFormat="1" applyFont="1" applyFill="1" applyAlignment="1">
      <alignment horizontal="center" textRotation="90"/>
    </xf>
    <xf numFmtId="0" fontId="4" fillId="0" borderId="0" xfId="0" applyFont="1"/>
    <xf numFmtId="0" fontId="8" fillId="0" borderId="0" xfId="0" applyFont="1"/>
    <xf numFmtId="14" fontId="7" fillId="2" borderId="10" xfId="0" applyNumberFormat="1" applyFont="1" applyFill="1" applyBorder="1" applyAlignment="1">
      <alignment horizontal="center" textRotation="90"/>
    </xf>
    <xf numFmtId="0" fontId="9" fillId="0" borderId="0" xfId="0" applyFont="1" applyFill="1" applyBorder="1"/>
    <xf numFmtId="0" fontId="1" fillId="3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9" xfId="0" applyFont="1" applyFill="1" applyBorder="1" applyAlignment="1"/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workbookViewId="0"/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  <col min="21" max="21" width="44.28515625" customWidth="1"/>
  </cols>
  <sheetData>
    <row r="1" spans="1:21" ht="58.5" thickBot="1" x14ac:dyDescent="0.3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55" t="s">
        <v>49</v>
      </c>
      <c r="B2" s="18">
        <v>291</v>
      </c>
      <c r="C2" s="19" t="s">
        <v>68</v>
      </c>
      <c r="D2" s="24"/>
      <c r="E2" s="16"/>
      <c r="F2" s="13">
        <v>94</v>
      </c>
      <c r="G2" s="7">
        <v>117</v>
      </c>
      <c r="H2" s="7">
        <v>125</v>
      </c>
      <c r="I2" s="10">
        <v>64</v>
      </c>
      <c r="J2" s="10">
        <v>60</v>
      </c>
      <c r="K2" s="10">
        <v>91</v>
      </c>
      <c r="L2" s="10">
        <v>111</v>
      </c>
      <c r="M2" s="10">
        <v>72</v>
      </c>
      <c r="N2" s="10">
        <v>108</v>
      </c>
      <c r="O2" s="10">
        <v>103</v>
      </c>
      <c r="P2" s="10">
        <v>94</v>
      </c>
      <c r="Q2" s="10">
        <v>34</v>
      </c>
      <c r="R2" s="9">
        <f t="shared" ref="R2:R40" si="0">SUM(F2:Q2)</f>
        <v>1073</v>
      </c>
      <c r="U2" s="41" t="s">
        <v>109</v>
      </c>
    </row>
    <row r="3" spans="1:21" ht="15.75" thickBot="1" x14ac:dyDescent="0.3">
      <c r="A3" s="55"/>
      <c r="B3" s="11">
        <v>471</v>
      </c>
      <c r="C3" s="12" t="s">
        <v>51</v>
      </c>
      <c r="D3" s="24" t="s">
        <v>52</v>
      </c>
      <c r="E3" s="16"/>
      <c r="F3" s="13">
        <v>123</v>
      </c>
      <c r="G3" s="7">
        <v>14</v>
      </c>
      <c r="H3" s="7">
        <v>0</v>
      </c>
      <c r="I3" s="10">
        <v>59</v>
      </c>
      <c r="J3" s="10">
        <v>81</v>
      </c>
      <c r="K3" s="10">
        <v>130</v>
      </c>
      <c r="L3" s="10">
        <v>130</v>
      </c>
      <c r="M3" s="10">
        <v>115</v>
      </c>
      <c r="N3" s="10">
        <v>112</v>
      </c>
      <c r="O3" s="10">
        <v>125</v>
      </c>
      <c r="P3" s="10">
        <v>120</v>
      </c>
      <c r="Q3" s="10">
        <v>42</v>
      </c>
      <c r="R3" s="9">
        <f t="shared" si="0"/>
        <v>1051</v>
      </c>
      <c r="U3" s="41" t="s">
        <v>111</v>
      </c>
    </row>
    <row r="4" spans="1:21" ht="15.75" thickBot="1" x14ac:dyDescent="0.3">
      <c r="A4" s="55"/>
      <c r="B4" s="11">
        <v>247</v>
      </c>
      <c r="C4" s="12" t="s">
        <v>84</v>
      </c>
      <c r="D4" s="24"/>
      <c r="E4" s="16"/>
      <c r="F4" s="13">
        <v>69</v>
      </c>
      <c r="G4" s="7">
        <v>103</v>
      </c>
      <c r="H4" s="7">
        <v>118</v>
      </c>
      <c r="I4" s="10">
        <v>111</v>
      </c>
      <c r="J4" s="10">
        <v>38</v>
      </c>
      <c r="K4" s="10">
        <v>106</v>
      </c>
      <c r="L4" s="10">
        <v>80</v>
      </c>
      <c r="M4" s="10">
        <v>59</v>
      </c>
      <c r="N4" s="10">
        <v>94</v>
      </c>
      <c r="O4" s="10">
        <v>96</v>
      </c>
      <c r="P4" s="10">
        <v>70</v>
      </c>
      <c r="Q4" s="10">
        <v>21</v>
      </c>
      <c r="R4" s="9">
        <f t="shared" si="0"/>
        <v>965</v>
      </c>
      <c r="U4" s="41"/>
    </row>
    <row r="5" spans="1:21" ht="15.75" thickBot="1" x14ac:dyDescent="0.3">
      <c r="A5" s="55"/>
      <c r="B5" s="11">
        <v>117</v>
      </c>
      <c r="C5" s="12" t="s">
        <v>34</v>
      </c>
      <c r="D5" s="25"/>
      <c r="E5" s="16"/>
      <c r="F5" s="13">
        <v>67</v>
      </c>
      <c r="G5" s="7">
        <v>74</v>
      </c>
      <c r="H5" s="7">
        <v>0</v>
      </c>
      <c r="I5" s="10">
        <v>68</v>
      </c>
      <c r="J5" s="10">
        <v>73</v>
      </c>
      <c r="K5" s="10">
        <v>45</v>
      </c>
      <c r="L5" s="10">
        <v>110</v>
      </c>
      <c r="M5" s="10">
        <v>106</v>
      </c>
      <c r="N5" s="10">
        <v>113</v>
      </c>
      <c r="O5" s="10">
        <v>110</v>
      </c>
      <c r="P5" s="10">
        <v>98</v>
      </c>
      <c r="Q5" s="10">
        <v>24</v>
      </c>
      <c r="R5" s="9">
        <f t="shared" si="0"/>
        <v>888</v>
      </c>
      <c r="U5" s="41" t="s">
        <v>110</v>
      </c>
    </row>
    <row r="6" spans="1:21" ht="15.75" thickBot="1" x14ac:dyDescent="0.3">
      <c r="A6" s="55"/>
      <c r="B6" s="11">
        <v>150</v>
      </c>
      <c r="C6" s="12" t="s">
        <v>31</v>
      </c>
      <c r="D6" s="24" t="s">
        <v>52</v>
      </c>
      <c r="E6" s="16"/>
      <c r="F6" s="13">
        <v>0</v>
      </c>
      <c r="G6" s="7">
        <v>36</v>
      </c>
      <c r="H6" s="7">
        <v>0</v>
      </c>
      <c r="I6" s="10">
        <v>37</v>
      </c>
      <c r="J6" s="10">
        <v>17</v>
      </c>
      <c r="K6" s="10">
        <v>68</v>
      </c>
      <c r="L6" s="10">
        <v>73</v>
      </c>
      <c r="M6" s="10">
        <v>69</v>
      </c>
      <c r="N6" s="10">
        <v>99</v>
      </c>
      <c r="O6" s="10">
        <v>31</v>
      </c>
      <c r="P6" s="10">
        <v>95</v>
      </c>
      <c r="Q6" s="10">
        <v>30</v>
      </c>
      <c r="R6" s="9">
        <f t="shared" si="0"/>
        <v>555</v>
      </c>
      <c r="U6" s="41"/>
    </row>
    <row r="7" spans="1:21" ht="15.75" thickBot="1" x14ac:dyDescent="0.3">
      <c r="A7" s="55"/>
      <c r="B7" s="11">
        <v>192</v>
      </c>
      <c r="C7" s="12" t="s">
        <v>39</v>
      </c>
      <c r="D7" s="24"/>
      <c r="E7" s="16"/>
      <c r="F7" s="13">
        <v>109</v>
      </c>
      <c r="G7" s="7">
        <v>104</v>
      </c>
      <c r="H7" s="7">
        <v>120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99</v>
      </c>
      <c r="P7" s="10">
        <v>110</v>
      </c>
      <c r="Q7" s="10">
        <v>12</v>
      </c>
      <c r="R7" s="9">
        <f t="shared" si="0"/>
        <v>554</v>
      </c>
      <c r="U7" s="41"/>
    </row>
    <row r="8" spans="1:21" ht="15.75" thickBot="1" x14ac:dyDescent="0.3">
      <c r="A8" s="55"/>
      <c r="B8" s="11">
        <v>276</v>
      </c>
      <c r="C8" s="12" t="s">
        <v>28</v>
      </c>
      <c r="D8" s="8"/>
      <c r="E8" s="16"/>
      <c r="F8" s="13">
        <v>75</v>
      </c>
      <c r="G8" s="7">
        <v>61</v>
      </c>
      <c r="H8" s="7">
        <v>93</v>
      </c>
      <c r="I8" s="10">
        <v>62</v>
      </c>
      <c r="J8" s="10">
        <v>36</v>
      </c>
      <c r="K8" s="10">
        <v>68</v>
      </c>
      <c r="L8" s="10">
        <v>47</v>
      </c>
      <c r="M8" s="10">
        <v>49</v>
      </c>
      <c r="N8" s="10">
        <v>0</v>
      </c>
      <c r="O8" s="10">
        <v>0</v>
      </c>
      <c r="P8" s="10">
        <v>0</v>
      </c>
      <c r="Q8" s="10">
        <v>0</v>
      </c>
      <c r="R8" s="9">
        <f t="shared" si="0"/>
        <v>491</v>
      </c>
      <c r="U8" s="41"/>
    </row>
    <row r="9" spans="1:21" ht="15.75" thickBot="1" x14ac:dyDescent="0.3">
      <c r="A9" s="55"/>
      <c r="B9" s="11">
        <v>154</v>
      </c>
      <c r="C9" s="12" t="s">
        <v>54</v>
      </c>
      <c r="D9" s="25"/>
      <c r="E9" s="16"/>
      <c r="F9" s="13">
        <v>0</v>
      </c>
      <c r="G9" s="7">
        <v>15</v>
      </c>
      <c r="H9" s="7">
        <v>34</v>
      </c>
      <c r="I9" s="10">
        <v>19</v>
      </c>
      <c r="J9" s="10">
        <v>27</v>
      </c>
      <c r="K9" s="10">
        <v>94</v>
      </c>
      <c r="L9" s="10">
        <v>79</v>
      </c>
      <c r="M9" s="10">
        <v>44</v>
      </c>
      <c r="N9" s="10">
        <v>61</v>
      </c>
      <c r="O9" s="10">
        <v>11</v>
      </c>
      <c r="P9" s="10">
        <v>82</v>
      </c>
      <c r="Q9" s="10">
        <v>24</v>
      </c>
      <c r="R9" s="9">
        <f t="shared" si="0"/>
        <v>490</v>
      </c>
      <c r="U9" s="41" t="s">
        <v>107</v>
      </c>
    </row>
    <row r="10" spans="1:21" ht="15.75" thickBot="1" x14ac:dyDescent="0.3">
      <c r="A10" s="55"/>
      <c r="B10" s="11">
        <v>817</v>
      </c>
      <c r="C10" s="12" t="s">
        <v>35</v>
      </c>
      <c r="D10" s="24"/>
      <c r="E10" s="16"/>
      <c r="F10" s="13">
        <v>18</v>
      </c>
      <c r="G10" s="7">
        <v>26</v>
      </c>
      <c r="H10" s="7">
        <v>0</v>
      </c>
      <c r="I10" s="10">
        <v>66</v>
      </c>
      <c r="J10" s="10">
        <v>46</v>
      </c>
      <c r="K10" s="10">
        <v>0</v>
      </c>
      <c r="L10" s="10">
        <v>39</v>
      </c>
      <c r="M10" s="10">
        <v>33</v>
      </c>
      <c r="N10" s="10">
        <v>0</v>
      </c>
      <c r="O10" s="10">
        <v>61</v>
      </c>
      <c r="P10" s="10">
        <v>70</v>
      </c>
      <c r="Q10" s="10">
        <v>27</v>
      </c>
      <c r="R10" s="9">
        <f t="shared" si="0"/>
        <v>386</v>
      </c>
      <c r="U10" s="41"/>
    </row>
    <row r="11" spans="1:21" ht="15.75" thickBot="1" x14ac:dyDescent="0.3">
      <c r="A11" s="55"/>
      <c r="B11" s="11">
        <v>555</v>
      </c>
      <c r="C11" s="12" t="s">
        <v>47</v>
      </c>
      <c r="D11" s="25"/>
      <c r="E11" s="16"/>
      <c r="F11" s="13">
        <v>0</v>
      </c>
      <c r="G11" s="7">
        <v>0</v>
      </c>
      <c r="H11" s="7">
        <v>0</v>
      </c>
      <c r="I11" s="10">
        <v>0</v>
      </c>
      <c r="J11" s="10">
        <v>20</v>
      </c>
      <c r="K11" s="10">
        <v>40</v>
      </c>
      <c r="L11" s="10">
        <v>77</v>
      </c>
      <c r="M11" s="10">
        <v>41</v>
      </c>
      <c r="N11" s="10">
        <v>64</v>
      </c>
      <c r="O11" s="10">
        <v>17</v>
      </c>
      <c r="P11" s="10">
        <v>42</v>
      </c>
      <c r="Q11" s="10">
        <v>16</v>
      </c>
      <c r="R11" s="9">
        <f t="shared" si="0"/>
        <v>317</v>
      </c>
      <c r="U11" s="41"/>
    </row>
    <row r="12" spans="1:21" ht="15.75" thickBot="1" x14ac:dyDescent="0.3">
      <c r="A12" s="55"/>
      <c r="B12" s="11">
        <v>62</v>
      </c>
      <c r="C12" s="12" t="s">
        <v>69</v>
      </c>
      <c r="D12" s="43"/>
      <c r="E12" s="16"/>
      <c r="F12" s="13">
        <v>0</v>
      </c>
      <c r="G12" s="7">
        <v>0</v>
      </c>
      <c r="H12" s="7">
        <v>0</v>
      </c>
      <c r="I12" s="10">
        <v>0</v>
      </c>
      <c r="J12" s="10">
        <v>0</v>
      </c>
      <c r="K12" s="10">
        <v>12</v>
      </c>
      <c r="L12" s="10">
        <v>62</v>
      </c>
      <c r="M12" s="10">
        <v>49</v>
      </c>
      <c r="N12" s="10">
        <v>49</v>
      </c>
      <c r="O12" s="10">
        <v>62</v>
      </c>
      <c r="P12" s="10">
        <v>37</v>
      </c>
      <c r="Q12" s="10">
        <v>12</v>
      </c>
      <c r="R12" s="9">
        <f t="shared" si="0"/>
        <v>283</v>
      </c>
      <c r="U12" s="41"/>
    </row>
    <row r="13" spans="1:21" ht="15.75" thickBot="1" x14ac:dyDescent="0.3">
      <c r="A13" s="55"/>
      <c r="B13" s="27">
        <v>904</v>
      </c>
      <c r="C13" s="30" t="s">
        <v>91</v>
      </c>
      <c r="D13" s="24" t="s">
        <v>52</v>
      </c>
      <c r="E13" s="16"/>
      <c r="F13" s="13">
        <v>0</v>
      </c>
      <c r="G13" s="7">
        <v>45</v>
      </c>
      <c r="H13" s="7">
        <v>0</v>
      </c>
      <c r="I13" s="10">
        <v>0</v>
      </c>
      <c r="J13" s="10">
        <v>0</v>
      </c>
      <c r="K13" s="10">
        <v>0</v>
      </c>
      <c r="L13" s="10">
        <v>0</v>
      </c>
      <c r="M13" s="10">
        <v>42</v>
      </c>
      <c r="N13" s="10">
        <v>0</v>
      </c>
      <c r="O13" s="10">
        <v>44</v>
      </c>
      <c r="P13" s="10">
        <v>45</v>
      </c>
      <c r="Q13" s="10">
        <v>45</v>
      </c>
      <c r="R13" s="9">
        <f t="shared" si="0"/>
        <v>221</v>
      </c>
      <c r="U13" s="41" t="s">
        <v>108</v>
      </c>
    </row>
    <row r="14" spans="1:21" ht="15.75" thickBot="1" x14ac:dyDescent="0.3">
      <c r="A14" s="55"/>
      <c r="B14" s="27">
        <v>559</v>
      </c>
      <c r="C14" s="30" t="s">
        <v>92</v>
      </c>
      <c r="D14" s="8"/>
      <c r="E14" s="16"/>
      <c r="F14" s="13">
        <v>0</v>
      </c>
      <c r="G14" s="7">
        <v>23</v>
      </c>
      <c r="H14" s="7">
        <v>27</v>
      </c>
      <c r="I14" s="10">
        <v>26</v>
      </c>
      <c r="J14" s="10">
        <v>0</v>
      </c>
      <c r="K14" s="10">
        <v>15</v>
      </c>
      <c r="L14" s="10">
        <v>14</v>
      </c>
      <c r="M14" s="10">
        <v>19</v>
      </c>
      <c r="N14" s="10">
        <v>0</v>
      </c>
      <c r="O14" s="10">
        <v>23</v>
      </c>
      <c r="P14" s="10">
        <v>13</v>
      </c>
      <c r="Q14" s="10">
        <v>0</v>
      </c>
      <c r="R14" s="9">
        <f t="shared" si="0"/>
        <v>160</v>
      </c>
    </row>
    <row r="15" spans="1:21" ht="15.75" thickBot="1" x14ac:dyDescent="0.3">
      <c r="A15" s="55"/>
      <c r="B15" s="27">
        <v>391</v>
      </c>
      <c r="C15" s="30" t="s">
        <v>75</v>
      </c>
      <c r="D15" s="8"/>
      <c r="E15" s="16"/>
      <c r="F15" s="13">
        <v>0</v>
      </c>
      <c r="G15" s="7">
        <v>25</v>
      </c>
      <c r="H15" s="7">
        <v>0</v>
      </c>
      <c r="I15" s="10">
        <v>0</v>
      </c>
      <c r="J15" s="10">
        <v>22</v>
      </c>
      <c r="K15" s="10">
        <v>0</v>
      </c>
      <c r="L15" s="10">
        <v>45</v>
      </c>
      <c r="M15" s="10">
        <v>24</v>
      </c>
      <c r="N15" s="10">
        <v>20</v>
      </c>
      <c r="O15" s="10">
        <v>0</v>
      </c>
      <c r="P15" s="10">
        <v>0</v>
      </c>
      <c r="Q15" s="10">
        <v>0</v>
      </c>
      <c r="R15" s="9">
        <f t="shared" si="0"/>
        <v>136</v>
      </c>
      <c r="U15" s="41"/>
    </row>
    <row r="16" spans="1:21" ht="15.75" thickBot="1" x14ac:dyDescent="0.3">
      <c r="A16" s="55"/>
      <c r="B16" s="27">
        <v>347</v>
      </c>
      <c r="C16" s="30" t="s">
        <v>103</v>
      </c>
      <c r="D16" s="24"/>
      <c r="E16" s="16"/>
      <c r="F16" s="13">
        <v>0</v>
      </c>
      <c r="G16" s="7">
        <v>0</v>
      </c>
      <c r="H16" s="7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46</v>
      </c>
      <c r="P16" s="10">
        <v>78</v>
      </c>
      <c r="Q16" s="10">
        <v>0</v>
      </c>
      <c r="R16" s="9">
        <f t="shared" si="0"/>
        <v>124</v>
      </c>
      <c r="U16" s="41"/>
    </row>
    <row r="17" spans="1:18" ht="15.75" thickBot="1" x14ac:dyDescent="0.3">
      <c r="A17" s="55"/>
      <c r="B17" s="27">
        <v>515</v>
      </c>
      <c r="C17" s="28" t="s">
        <v>63</v>
      </c>
      <c r="D17" s="25"/>
      <c r="E17" s="16"/>
      <c r="F17" s="13">
        <v>0</v>
      </c>
      <c r="G17" s="7">
        <v>0</v>
      </c>
      <c r="H17" s="7">
        <v>0</v>
      </c>
      <c r="I17" s="10">
        <v>0</v>
      </c>
      <c r="J17" s="10">
        <v>0</v>
      </c>
      <c r="K17" s="10">
        <v>0</v>
      </c>
      <c r="L17" s="10">
        <v>41</v>
      </c>
      <c r="M17" s="10">
        <v>0</v>
      </c>
      <c r="N17" s="10">
        <v>13</v>
      </c>
      <c r="O17" s="10">
        <v>0</v>
      </c>
      <c r="P17" s="10">
        <v>39</v>
      </c>
      <c r="Q17" s="10">
        <v>0</v>
      </c>
      <c r="R17" s="9">
        <f t="shared" si="0"/>
        <v>93</v>
      </c>
    </row>
    <row r="18" spans="1:18" ht="15.75" thickBot="1" x14ac:dyDescent="0.3">
      <c r="A18" s="55"/>
      <c r="B18" s="27">
        <v>187</v>
      </c>
      <c r="C18" s="30" t="s">
        <v>94</v>
      </c>
      <c r="D18" s="43"/>
      <c r="E18" s="16"/>
      <c r="F18" s="13">
        <v>0</v>
      </c>
      <c r="G18" s="7">
        <v>35</v>
      </c>
      <c r="H18" s="7">
        <v>0</v>
      </c>
      <c r="I18" s="10">
        <v>54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9">
        <f t="shared" si="0"/>
        <v>89</v>
      </c>
    </row>
    <row r="19" spans="1:18" ht="15.75" thickBot="1" x14ac:dyDescent="0.3">
      <c r="A19" s="55"/>
      <c r="B19" s="11">
        <v>13</v>
      </c>
      <c r="C19" s="12" t="s">
        <v>2</v>
      </c>
      <c r="D19" s="25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20</v>
      </c>
      <c r="L19" s="10">
        <v>8</v>
      </c>
      <c r="M19" s="10">
        <v>0</v>
      </c>
      <c r="N19" s="10">
        <v>20</v>
      </c>
      <c r="O19" s="10">
        <v>0</v>
      </c>
      <c r="P19" s="10">
        <v>28</v>
      </c>
      <c r="Q19" s="10">
        <v>13</v>
      </c>
      <c r="R19" s="9">
        <f t="shared" si="0"/>
        <v>89</v>
      </c>
    </row>
    <row r="20" spans="1:18" ht="15.75" thickBot="1" x14ac:dyDescent="0.3">
      <c r="A20" s="55"/>
      <c r="B20" s="11">
        <v>909</v>
      </c>
      <c r="C20" s="12" t="s">
        <v>80</v>
      </c>
      <c r="D20" s="43"/>
      <c r="E20" s="16"/>
      <c r="F20" s="13">
        <v>0</v>
      </c>
      <c r="G20" s="7">
        <v>0</v>
      </c>
      <c r="H20" s="7">
        <v>0</v>
      </c>
      <c r="I20" s="10">
        <v>0</v>
      </c>
      <c r="J20" s="10">
        <v>0</v>
      </c>
      <c r="K20" s="10">
        <v>0</v>
      </c>
      <c r="L20" s="10">
        <v>40</v>
      </c>
      <c r="M20" s="10">
        <v>23</v>
      </c>
      <c r="N20" s="10">
        <v>0</v>
      </c>
      <c r="O20" s="10">
        <v>0</v>
      </c>
      <c r="P20" s="10">
        <v>11</v>
      </c>
      <c r="Q20" s="10">
        <v>0</v>
      </c>
      <c r="R20" s="9">
        <f t="shared" si="0"/>
        <v>74</v>
      </c>
    </row>
    <row r="21" spans="1:18" ht="15.75" thickBot="1" x14ac:dyDescent="0.3">
      <c r="A21" s="55"/>
      <c r="B21" s="11">
        <v>58</v>
      </c>
      <c r="C21" s="12" t="s">
        <v>38</v>
      </c>
      <c r="D21" s="24"/>
      <c r="E21" s="16"/>
      <c r="F21" s="13">
        <v>40</v>
      </c>
      <c r="G21" s="7">
        <v>0</v>
      </c>
      <c r="H21" s="7">
        <v>0</v>
      </c>
      <c r="I21" s="10">
        <v>0</v>
      </c>
      <c r="J21" s="10">
        <v>0</v>
      </c>
      <c r="K21" s="10">
        <v>25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 t="shared" si="0"/>
        <v>65</v>
      </c>
    </row>
    <row r="22" spans="1:18" ht="15.75" thickBot="1" x14ac:dyDescent="0.3">
      <c r="A22" s="55"/>
      <c r="B22" s="11">
        <v>50</v>
      </c>
      <c r="C22" s="12" t="s">
        <v>83</v>
      </c>
      <c r="D22" s="24"/>
      <c r="E22" s="16"/>
      <c r="F22" s="13">
        <v>42</v>
      </c>
      <c r="G22" s="7">
        <v>19</v>
      </c>
      <c r="H22" s="7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61</v>
      </c>
    </row>
    <row r="23" spans="1:18" ht="15.75" thickBot="1" x14ac:dyDescent="0.3">
      <c r="A23" s="55"/>
      <c r="B23" s="11">
        <v>292</v>
      </c>
      <c r="C23" s="12" t="s">
        <v>62</v>
      </c>
      <c r="D23" s="8"/>
      <c r="E23" s="16"/>
      <c r="F23" s="13">
        <v>0</v>
      </c>
      <c r="G23" s="7">
        <v>29</v>
      </c>
      <c r="H23" s="7">
        <v>0</v>
      </c>
      <c r="I23" s="10">
        <v>0</v>
      </c>
      <c r="J23" s="10">
        <v>20</v>
      </c>
      <c r="K23" s="10">
        <v>0</v>
      </c>
      <c r="L23" s="10">
        <v>0</v>
      </c>
      <c r="M23" s="10">
        <v>9</v>
      </c>
      <c r="N23" s="10">
        <v>0</v>
      </c>
      <c r="O23" s="10">
        <v>0</v>
      </c>
      <c r="P23" s="10">
        <v>0</v>
      </c>
      <c r="Q23" s="10">
        <v>0</v>
      </c>
      <c r="R23" s="9">
        <f t="shared" si="0"/>
        <v>58</v>
      </c>
    </row>
    <row r="24" spans="1:18" ht="15.75" thickBot="1" x14ac:dyDescent="0.3">
      <c r="A24" s="55"/>
      <c r="B24" s="11">
        <v>144</v>
      </c>
      <c r="C24" s="12" t="s">
        <v>57</v>
      </c>
      <c r="D24" s="24" t="s">
        <v>52</v>
      </c>
      <c r="E24" s="16"/>
      <c r="F24" s="13">
        <v>0</v>
      </c>
      <c r="G24" s="7">
        <v>0</v>
      </c>
      <c r="H24" s="7">
        <v>0</v>
      </c>
      <c r="I24" s="10">
        <v>0</v>
      </c>
      <c r="J24" s="10">
        <v>0</v>
      </c>
      <c r="K24" s="10">
        <v>13</v>
      </c>
      <c r="L24" s="10">
        <v>0</v>
      </c>
      <c r="M24" s="10">
        <v>0</v>
      </c>
      <c r="N24" s="10">
        <v>0</v>
      </c>
      <c r="O24" s="10">
        <v>0</v>
      </c>
      <c r="P24" s="10">
        <v>31</v>
      </c>
      <c r="Q24" s="10">
        <v>0</v>
      </c>
      <c r="R24" s="9">
        <f t="shared" si="0"/>
        <v>44</v>
      </c>
    </row>
    <row r="25" spans="1:18" ht="15.75" thickBot="1" x14ac:dyDescent="0.3">
      <c r="B25" s="11">
        <v>111</v>
      </c>
      <c r="C25" s="12" t="s">
        <v>87</v>
      </c>
      <c r="D25" s="8"/>
      <c r="E25" s="16"/>
      <c r="F25" s="13">
        <v>0</v>
      </c>
      <c r="G25" s="7">
        <v>11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11</v>
      </c>
      <c r="N25" s="10">
        <v>0</v>
      </c>
      <c r="O25" s="10">
        <v>12</v>
      </c>
      <c r="P25" s="10">
        <v>9</v>
      </c>
      <c r="Q25" s="10">
        <v>0</v>
      </c>
      <c r="R25" s="9">
        <f t="shared" si="0"/>
        <v>43</v>
      </c>
    </row>
    <row r="26" spans="1:18" ht="15.75" thickBot="1" x14ac:dyDescent="0.3">
      <c r="B26" s="11">
        <v>156</v>
      </c>
      <c r="C26" s="37" t="s">
        <v>67</v>
      </c>
      <c r="D26" s="43"/>
      <c r="E26" s="16"/>
      <c r="F26" s="13">
        <v>0</v>
      </c>
      <c r="G26" s="7">
        <v>12</v>
      </c>
      <c r="H26" s="7">
        <v>25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 t="shared" si="0"/>
        <v>37</v>
      </c>
    </row>
    <row r="27" spans="1:18" ht="15.75" thickBot="1" x14ac:dyDescent="0.3">
      <c r="B27" s="11">
        <v>21</v>
      </c>
      <c r="C27" s="12" t="s">
        <v>85</v>
      </c>
      <c r="D27" s="8"/>
      <c r="E27" s="16"/>
      <c r="F27" s="13">
        <v>0</v>
      </c>
      <c r="G27" s="7">
        <v>34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 t="shared" si="0"/>
        <v>34</v>
      </c>
    </row>
    <row r="28" spans="1:18" ht="15.75" thickBot="1" x14ac:dyDescent="0.3">
      <c r="B28" s="11">
        <v>64</v>
      </c>
      <c r="C28" s="12" t="s">
        <v>98</v>
      </c>
      <c r="D28" s="8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34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34</v>
      </c>
    </row>
    <row r="29" spans="1:18" ht="15.75" thickBot="1" x14ac:dyDescent="0.3">
      <c r="B29" s="11">
        <v>737</v>
      </c>
      <c r="C29" s="12" t="s">
        <v>88</v>
      </c>
      <c r="D29" s="8"/>
      <c r="E29" s="16"/>
      <c r="F29" s="13">
        <v>0</v>
      </c>
      <c r="G29" s="7">
        <v>11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19</v>
      </c>
      <c r="O29" s="10">
        <v>0</v>
      </c>
      <c r="P29" s="10">
        <v>0</v>
      </c>
      <c r="Q29" s="10">
        <v>0</v>
      </c>
      <c r="R29" s="9">
        <f t="shared" si="0"/>
        <v>30</v>
      </c>
    </row>
    <row r="30" spans="1:18" ht="15.75" thickBot="1" x14ac:dyDescent="0.3">
      <c r="B30" s="11">
        <v>629</v>
      </c>
      <c r="C30" s="12" t="s">
        <v>53</v>
      </c>
      <c r="D30" s="24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27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27</v>
      </c>
    </row>
    <row r="31" spans="1:18" ht="15.75" thickBot="1" x14ac:dyDescent="0.3">
      <c r="B31" s="11">
        <v>202</v>
      </c>
      <c r="C31" s="29" t="s">
        <v>81</v>
      </c>
      <c r="D31" s="25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10</v>
      </c>
      <c r="M31" s="10">
        <v>0</v>
      </c>
      <c r="N31" s="10">
        <v>16</v>
      </c>
      <c r="O31" s="10">
        <v>0</v>
      </c>
      <c r="P31" s="10">
        <v>0</v>
      </c>
      <c r="Q31" s="10">
        <v>0</v>
      </c>
      <c r="R31" s="9">
        <f t="shared" si="0"/>
        <v>26</v>
      </c>
    </row>
    <row r="32" spans="1:18" ht="15.75" thickBot="1" x14ac:dyDescent="0.3">
      <c r="B32" s="11">
        <v>64</v>
      </c>
      <c r="C32" s="12" t="s">
        <v>96</v>
      </c>
      <c r="D32" s="8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18</v>
      </c>
      <c r="L32" s="10">
        <v>0</v>
      </c>
      <c r="M32" s="10">
        <v>0</v>
      </c>
      <c r="N32" s="10">
        <v>0</v>
      </c>
      <c r="O32" s="10">
        <v>0</v>
      </c>
      <c r="P32" s="10">
        <v>8</v>
      </c>
      <c r="Q32" s="10">
        <v>0</v>
      </c>
      <c r="R32" s="9">
        <f t="shared" si="0"/>
        <v>26</v>
      </c>
    </row>
    <row r="33" spans="2:18" ht="15.75" thickBot="1" x14ac:dyDescent="0.3">
      <c r="B33" s="11">
        <v>809</v>
      </c>
      <c r="C33" s="12" t="s">
        <v>78</v>
      </c>
      <c r="D33" s="43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18</v>
      </c>
      <c r="N33" s="10">
        <v>0</v>
      </c>
      <c r="O33" s="10">
        <v>0</v>
      </c>
      <c r="P33" s="10">
        <v>7</v>
      </c>
      <c r="Q33" s="10">
        <v>0</v>
      </c>
      <c r="R33" s="9">
        <f t="shared" si="0"/>
        <v>25</v>
      </c>
    </row>
    <row r="34" spans="2:18" ht="15.75" thickBot="1" x14ac:dyDescent="0.3">
      <c r="B34" s="11">
        <v>338</v>
      </c>
      <c r="C34" s="12" t="s">
        <v>42</v>
      </c>
      <c r="D34" s="43"/>
      <c r="E34" s="16"/>
      <c r="F34" s="13">
        <v>24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si="0"/>
        <v>24</v>
      </c>
    </row>
    <row r="35" spans="2:18" ht="15.75" thickBot="1" x14ac:dyDescent="0.3">
      <c r="B35" s="11">
        <v>100</v>
      </c>
      <c r="C35" s="29" t="s">
        <v>29</v>
      </c>
      <c r="D35" s="25"/>
      <c r="E35" s="16"/>
      <c r="F35" s="13">
        <v>0</v>
      </c>
      <c r="G35" s="7">
        <v>0</v>
      </c>
      <c r="H35" s="7">
        <v>0</v>
      </c>
      <c r="I35" s="10">
        <v>0</v>
      </c>
      <c r="J35" s="10">
        <v>0</v>
      </c>
      <c r="K35" s="10">
        <v>0</v>
      </c>
      <c r="L35" s="10">
        <v>24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24</v>
      </c>
    </row>
    <row r="36" spans="2:18" ht="15.75" thickBot="1" x14ac:dyDescent="0.3">
      <c r="B36" s="11">
        <v>546</v>
      </c>
      <c r="C36" s="12" t="s">
        <v>102</v>
      </c>
      <c r="D36" s="24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19</v>
      </c>
      <c r="O36" s="10">
        <v>0</v>
      </c>
      <c r="P36" s="10">
        <v>0</v>
      </c>
      <c r="Q36" s="10">
        <v>0</v>
      </c>
      <c r="R36" s="9">
        <f t="shared" si="0"/>
        <v>19</v>
      </c>
    </row>
    <row r="37" spans="2:18" ht="15.75" thickBot="1" x14ac:dyDescent="0.3">
      <c r="B37" s="11">
        <v>137</v>
      </c>
      <c r="C37" s="12" t="s">
        <v>89</v>
      </c>
      <c r="D37" s="8"/>
      <c r="E37" s="16"/>
      <c r="F37" s="13">
        <v>0</v>
      </c>
      <c r="G37" s="7">
        <v>18</v>
      </c>
      <c r="H37" s="7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0"/>
        <v>18</v>
      </c>
    </row>
    <row r="38" spans="2:18" ht="15.75" thickBot="1" x14ac:dyDescent="0.3">
      <c r="B38" s="11">
        <v>630</v>
      </c>
      <c r="C38" s="12" t="s">
        <v>100</v>
      </c>
      <c r="D38" s="25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14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14</v>
      </c>
    </row>
    <row r="39" spans="2:18" ht="15.75" thickBot="1" x14ac:dyDescent="0.3">
      <c r="B39" s="11">
        <v>37</v>
      </c>
      <c r="C39" s="12" t="s">
        <v>86</v>
      </c>
      <c r="D39" s="8"/>
      <c r="E39" s="16"/>
      <c r="F39" s="13">
        <v>0</v>
      </c>
      <c r="G39" s="7">
        <v>11</v>
      </c>
      <c r="H39" s="7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0"/>
        <v>11</v>
      </c>
    </row>
    <row r="40" spans="2:18" ht="15.75" thickBot="1" x14ac:dyDescent="0.3">
      <c r="B40" s="11">
        <v>236</v>
      </c>
      <c r="C40" s="12" t="s">
        <v>90</v>
      </c>
      <c r="D40" s="8"/>
      <c r="E40" s="16"/>
      <c r="F40" s="13">
        <v>0</v>
      </c>
      <c r="G40" s="7">
        <v>8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9">
        <f t="shared" si="0"/>
        <v>8</v>
      </c>
    </row>
  </sheetData>
  <sortState ref="B2:R40">
    <sortCondition descending="1" ref="R2:R4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N2" sqref="N2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9" max="9" width="9.28515625" customWidth="1"/>
    <col min="10" max="10" width="9.140625" customWidth="1"/>
  </cols>
  <sheetData>
    <row r="1" spans="1:14" ht="54" thickBot="1" x14ac:dyDescent="0.3">
      <c r="A1" s="1"/>
      <c r="B1" s="2" t="s">
        <v>1</v>
      </c>
      <c r="C1" s="2" t="s">
        <v>0</v>
      </c>
      <c r="D1" s="1"/>
      <c r="E1" s="3">
        <v>45110</v>
      </c>
      <c r="F1" s="3">
        <v>45117</v>
      </c>
      <c r="G1" s="3">
        <v>45124</v>
      </c>
      <c r="H1" s="3">
        <v>45131</v>
      </c>
      <c r="I1" s="3">
        <v>45138</v>
      </c>
      <c r="J1" s="5"/>
    </row>
    <row r="2" spans="1:14" ht="15.75" customHeight="1" thickBot="1" x14ac:dyDescent="0.3">
      <c r="A2" s="55" t="s">
        <v>49</v>
      </c>
      <c r="B2" s="18">
        <v>471</v>
      </c>
      <c r="C2" s="19" t="s">
        <v>51</v>
      </c>
      <c r="D2" s="33"/>
      <c r="E2" s="8">
        <v>39</v>
      </c>
      <c r="F2" s="7">
        <v>40</v>
      </c>
      <c r="G2" s="7">
        <v>36</v>
      </c>
      <c r="H2" s="8">
        <v>45</v>
      </c>
      <c r="I2" s="50">
        <v>45</v>
      </c>
      <c r="J2" s="9">
        <f t="shared" ref="J2:J23" si="0">SUM(LARGE(E2:I2,1)+LARGE(E2:I2,2)+LARGE(E2:I2,3))</f>
        <v>130</v>
      </c>
    </row>
    <row r="3" spans="1:14" ht="15.75" thickBot="1" x14ac:dyDescent="0.3">
      <c r="A3" s="55"/>
      <c r="B3" s="11">
        <v>291</v>
      </c>
      <c r="C3" s="37" t="s">
        <v>68</v>
      </c>
      <c r="D3" s="6"/>
      <c r="E3" s="7">
        <v>31</v>
      </c>
      <c r="F3" s="7">
        <v>33</v>
      </c>
      <c r="G3" s="8">
        <v>40</v>
      </c>
      <c r="H3" s="7">
        <v>38</v>
      </c>
      <c r="I3" s="10">
        <v>33</v>
      </c>
      <c r="J3" s="9">
        <f t="shared" si="0"/>
        <v>111</v>
      </c>
    </row>
    <row r="4" spans="1:14" ht="15.75" thickBot="1" x14ac:dyDescent="0.3">
      <c r="A4" s="55"/>
      <c r="B4" s="11">
        <v>117</v>
      </c>
      <c r="C4" s="12" t="s">
        <v>34</v>
      </c>
      <c r="D4" s="6"/>
      <c r="E4" s="7">
        <v>33</v>
      </c>
      <c r="F4" s="8">
        <v>43</v>
      </c>
      <c r="G4" s="7">
        <v>0</v>
      </c>
      <c r="H4" s="7">
        <v>34</v>
      </c>
      <c r="I4" s="10">
        <v>32</v>
      </c>
      <c r="J4" s="9">
        <f t="shared" si="0"/>
        <v>110</v>
      </c>
      <c r="N4" s="41"/>
    </row>
    <row r="5" spans="1:14" ht="15.75" thickBot="1" x14ac:dyDescent="0.3">
      <c r="A5" s="55"/>
      <c r="B5" s="11">
        <v>247</v>
      </c>
      <c r="C5" s="12" t="s">
        <v>84</v>
      </c>
      <c r="D5" s="6"/>
      <c r="E5" s="7">
        <v>34</v>
      </c>
      <c r="F5" s="7">
        <v>0</v>
      </c>
      <c r="G5" s="7">
        <v>31</v>
      </c>
      <c r="H5" s="7">
        <v>0</v>
      </c>
      <c r="I5" s="10">
        <v>15</v>
      </c>
      <c r="J5" s="9">
        <f t="shared" si="0"/>
        <v>80</v>
      </c>
    </row>
    <row r="6" spans="1:14" ht="15.75" thickBot="1" x14ac:dyDescent="0.3">
      <c r="A6" s="55"/>
      <c r="B6" s="11">
        <v>154</v>
      </c>
      <c r="C6" s="12" t="s">
        <v>54</v>
      </c>
      <c r="D6" s="6"/>
      <c r="E6" s="7">
        <v>26</v>
      </c>
      <c r="F6" s="7">
        <v>0</v>
      </c>
      <c r="G6" s="7">
        <v>28</v>
      </c>
      <c r="H6" s="7">
        <v>0</v>
      </c>
      <c r="I6" s="10">
        <v>25</v>
      </c>
      <c r="J6" s="9">
        <f t="shared" si="0"/>
        <v>79</v>
      </c>
    </row>
    <row r="7" spans="1:14" ht="15.75" thickBot="1" x14ac:dyDescent="0.3">
      <c r="A7" s="55"/>
      <c r="B7" s="11">
        <v>515</v>
      </c>
      <c r="C7" s="37" t="s">
        <v>95</v>
      </c>
      <c r="D7" s="6"/>
      <c r="E7" s="7">
        <v>18</v>
      </c>
      <c r="F7" s="7">
        <v>0</v>
      </c>
      <c r="G7" s="7">
        <v>29</v>
      </c>
      <c r="H7" s="7">
        <v>0</v>
      </c>
      <c r="I7" s="10">
        <v>30</v>
      </c>
      <c r="J7" s="9">
        <f t="shared" si="0"/>
        <v>77</v>
      </c>
    </row>
    <row r="8" spans="1:14" ht="15.75" thickBot="1" x14ac:dyDescent="0.3">
      <c r="A8" s="55"/>
      <c r="B8" s="11">
        <v>150</v>
      </c>
      <c r="C8" s="12" t="s">
        <v>31</v>
      </c>
      <c r="D8" s="39"/>
      <c r="E8" s="7">
        <v>38</v>
      </c>
      <c r="F8" s="7">
        <v>0</v>
      </c>
      <c r="G8" s="7">
        <v>0</v>
      </c>
      <c r="H8" s="7">
        <v>0</v>
      </c>
      <c r="I8" s="10">
        <v>35</v>
      </c>
      <c r="J8" s="9">
        <f t="shared" si="0"/>
        <v>73</v>
      </c>
    </row>
    <row r="9" spans="1:14" ht="15.75" thickBot="1" x14ac:dyDescent="0.3">
      <c r="A9" s="55"/>
      <c r="B9" s="11">
        <v>62</v>
      </c>
      <c r="C9" s="12" t="s">
        <v>69</v>
      </c>
      <c r="D9" s="6"/>
      <c r="E9" s="7">
        <v>12</v>
      </c>
      <c r="F9" s="7">
        <v>28</v>
      </c>
      <c r="G9" s="7">
        <v>22</v>
      </c>
      <c r="H9" s="7">
        <v>0</v>
      </c>
      <c r="I9" s="10">
        <v>0</v>
      </c>
      <c r="J9" s="9">
        <f t="shared" si="0"/>
        <v>62</v>
      </c>
    </row>
    <row r="10" spans="1:14" ht="15.75" thickBot="1" x14ac:dyDescent="0.3">
      <c r="A10" s="55"/>
      <c r="B10" s="11">
        <v>276</v>
      </c>
      <c r="C10" s="12" t="s">
        <v>28</v>
      </c>
      <c r="D10" s="6"/>
      <c r="E10" s="7">
        <v>10</v>
      </c>
      <c r="F10" s="7">
        <v>0</v>
      </c>
      <c r="G10" s="7">
        <v>16</v>
      </c>
      <c r="H10" s="7">
        <v>20</v>
      </c>
      <c r="I10" s="10">
        <v>11</v>
      </c>
      <c r="J10" s="9">
        <f t="shared" si="0"/>
        <v>47</v>
      </c>
    </row>
    <row r="11" spans="1:14" ht="15.75" thickBot="1" x14ac:dyDescent="0.3">
      <c r="A11" s="55"/>
      <c r="B11" s="11">
        <v>391</v>
      </c>
      <c r="C11" s="12" t="s">
        <v>74</v>
      </c>
      <c r="D11" s="6"/>
      <c r="E11" s="7">
        <v>11</v>
      </c>
      <c r="F11" s="7">
        <v>0</v>
      </c>
      <c r="G11" s="7">
        <v>0</v>
      </c>
      <c r="H11" s="7">
        <v>22</v>
      </c>
      <c r="I11" s="10">
        <v>12</v>
      </c>
      <c r="J11" s="9">
        <f t="shared" si="0"/>
        <v>45</v>
      </c>
    </row>
    <row r="12" spans="1:14" ht="15.75" thickBot="1" x14ac:dyDescent="0.3">
      <c r="A12" s="55"/>
      <c r="B12" s="11">
        <v>515</v>
      </c>
      <c r="C12" s="12" t="s">
        <v>97</v>
      </c>
      <c r="D12" s="6"/>
      <c r="E12" s="7">
        <v>23</v>
      </c>
      <c r="F12" s="7">
        <v>0</v>
      </c>
      <c r="G12" s="7">
        <v>18</v>
      </c>
      <c r="H12" s="7">
        <v>0</v>
      </c>
      <c r="I12" s="10">
        <v>0</v>
      </c>
      <c r="J12" s="9">
        <f t="shared" si="0"/>
        <v>41</v>
      </c>
    </row>
    <row r="13" spans="1:14" ht="15.75" thickBot="1" x14ac:dyDescent="0.3">
      <c r="A13" s="55"/>
      <c r="B13" s="27">
        <v>909</v>
      </c>
      <c r="C13" s="30" t="s">
        <v>80</v>
      </c>
      <c r="D13" s="6"/>
      <c r="E13" s="7">
        <v>0</v>
      </c>
      <c r="F13" s="7">
        <v>0</v>
      </c>
      <c r="G13" s="7">
        <v>0</v>
      </c>
      <c r="H13" s="7">
        <v>24</v>
      </c>
      <c r="I13" s="10">
        <v>16</v>
      </c>
      <c r="J13" s="9">
        <f t="shared" si="0"/>
        <v>40</v>
      </c>
    </row>
    <row r="14" spans="1:14" ht="15.75" thickBot="1" x14ac:dyDescent="0.3">
      <c r="A14" s="55"/>
      <c r="B14" s="11">
        <v>817</v>
      </c>
      <c r="C14" s="12" t="s">
        <v>35</v>
      </c>
      <c r="D14" s="6"/>
      <c r="E14" s="7">
        <v>21</v>
      </c>
      <c r="F14" s="7">
        <v>0</v>
      </c>
      <c r="G14" s="7">
        <v>0</v>
      </c>
      <c r="H14" s="7">
        <v>0</v>
      </c>
      <c r="I14" s="10">
        <v>18</v>
      </c>
      <c r="J14" s="9">
        <f t="shared" si="0"/>
        <v>39</v>
      </c>
    </row>
    <row r="15" spans="1:14" ht="15.75" thickBot="1" x14ac:dyDescent="0.3">
      <c r="A15" s="55"/>
      <c r="B15" s="11">
        <v>64</v>
      </c>
      <c r="C15" s="12" t="s">
        <v>98</v>
      </c>
      <c r="D15" s="6"/>
      <c r="E15" s="7">
        <v>13</v>
      </c>
      <c r="F15" s="7">
        <v>0</v>
      </c>
      <c r="G15" s="7">
        <v>0</v>
      </c>
      <c r="H15" s="7">
        <v>21</v>
      </c>
      <c r="I15" s="10">
        <v>0</v>
      </c>
      <c r="J15" s="9">
        <f t="shared" si="0"/>
        <v>34</v>
      </c>
    </row>
    <row r="16" spans="1:14" ht="15.75" thickBot="1" x14ac:dyDescent="0.3">
      <c r="A16" s="55"/>
      <c r="B16" s="27">
        <v>100</v>
      </c>
      <c r="C16" s="30" t="s">
        <v>29</v>
      </c>
      <c r="D16" s="6"/>
      <c r="E16" s="7">
        <v>0</v>
      </c>
      <c r="F16" s="7">
        <v>0</v>
      </c>
      <c r="G16" s="7">
        <v>0</v>
      </c>
      <c r="H16" s="7">
        <v>0</v>
      </c>
      <c r="I16" s="10">
        <v>24</v>
      </c>
      <c r="J16" s="9">
        <f t="shared" si="0"/>
        <v>24</v>
      </c>
    </row>
    <row r="17" spans="1:10" ht="15.75" thickBot="1" x14ac:dyDescent="0.3">
      <c r="A17" s="55"/>
      <c r="B17" s="11">
        <v>559</v>
      </c>
      <c r="C17" s="12" t="s">
        <v>92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14</v>
      </c>
      <c r="J17" s="9">
        <f t="shared" si="0"/>
        <v>14</v>
      </c>
    </row>
    <row r="18" spans="1:10" ht="15.75" thickBot="1" x14ac:dyDescent="0.3">
      <c r="A18" s="55"/>
      <c r="B18" s="11">
        <v>202</v>
      </c>
      <c r="C18" s="12" t="s">
        <v>81</v>
      </c>
      <c r="D18" s="6"/>
      <c r="E18" s="7">
        <v>10</v>
      </c>
      <c r="F18" s="7">
        <v>0</v>
      </c>
      <c r="G18" s="7">
        <v>0</v>
      </c>
      <c r="H18" s="7">
        <v>0</v>
      </c>
      <c r="I18" s="10">
        <v>0</v>
      </c>
      <c r="J18" s="9">
        <f t="shared" si="0"/>
        <v>10</v>
      </c>
    </row>
    <row r="19" spans="1:10" ht="15.75" thickBot="1" x14ac:dyDescent="0.3">
      <c r="A19" s="55"/>
      <c r="B19" s="11">
        <v>13</v>
      </c>
      <c r="C19" s="12" t="s">
        <v>2</v>
      </c>
      <c r="D19" s="6"/>
      <c r="E19" s="7">
        <v>8</v>
      </c>
      <c r="F19" s="7">
        <v>0</v>
      </c>
      <c r="G19" s="7">
        <v>0</v>
      </c>
      <c r="H19" s="7">
        <v>0</v>
      </c>
      <c r="I19" s="10">
        <v>0</v>
      </c>
      <c r="J19" s="9">
        <f t="shared" si="0"/>
        <v>8</v>
      </c>
    </row>
    <row r="20" spans="1:10" ht="15.75" thickBot="1" x14ac:dyDescent="0.3">
      <c r="A20" s="55"/>
      <c r="B20" s="11">
        <v>58</v>
      </c>
      <c r="C20" s="12" t="s">
        <v>38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0"/>
        <v>0</v>
      </c>
    </row>
    <row r="21" spans="1:10" ht="15.75" thickBot="1" x14ac:dyDescent="0.3">
      <c r="A21" s="55"/>
      <c r="B21" s="11">
        <v>64</v>
      </c>
      <c r="C21" s="12" t="s">
        <v>96</v>
      </c>
      <c r="D21" s="38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0"/>
        <v>0</v>
      </c>
    </row>
    <row r="22" spans="1:10" ht="15.75" thickBot="1" x14ac:dyDescent="0.3">
      <c r="A22" s="55"/>
      <c r="B22" s="11">
        <v>144</v>
      </c>
      <c r="C22" s="37" t="s">
        <v>57</v>
      </c>
      <c r="D22" s="6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0"/>
        <v>0</v>
      </c>
    </row>
    <row r="23" spans="1:10" ht="15.75" thickBot="1" x14ac:dyDescent="0.3">
      <c r="A23" s="55"/>
      <c r="B23" s="11">
        <v>192</v>
      </c>
      <c r="C23" s="12" t="s">
        <v>39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0</v>
      </c>
    </row>
    <row r="25" spans="1:10" x14ac:dyDescent="0.25">
      <c r="C25" s="6" t="s">
        <v>27</v>
      </c>
      <c r="D25" s="31"/>
      <c r="E25" s="6">
        <f>COUNTIF(E2:E23,"&gt;0")</f>
        <v>15</v>
      </c>
      <c r="F25" s="6">
        <f>COUNTIF(F2:F23,"&gt;0")</f>
        <v>4</v>
      </c>
      <c r="G25" s="6">
        <f>COUNTIF(G2:G23,"&gt;0")</f>
        <v>8</v>
      </c>
      <c r="H25" s="6">
        <f>COUNTIF(H2:H23,"&gt;0")</f>
        <v>7</v>
      </c>
      <c r="I25" s="6">
        <f>COUNTIF(I2:I23,"&gt;0")</f>
        <v>13</v>
      </c>
    </row>
  </sheetData>
  <sortState ref="B2:J23">
    <sortCondition descending="1" ref="J2:J23"/>
  </sortState>
  <mergeCells count="1">
    <mergeCell ref="A2:A2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1" sqref="B11:C11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9.25" thickBot="1" x14ac:dyDescent="0.3">
      <c r="A1" s="1"/>
      <c r="B1" s="2" t="s">
        <v>1</v>
      </c>
      <c r="C1" s="2" t="s">
        <v>0</v>
      </c>
      <c r="D1" s="1"/>
      <c r="E1" s="3">
        <v>45145</v>
      </c>
      <c r="F1" s="3" t="s">
        <v>82</v>
      </c>
      <c r="G1" s="3">
        <v>45159</v>
      </c>
      <c r="H1" s="48">
        <v>44801</v>
      </c>
      <c r="I1" s="5"/>
    </row>
    <row r="2" spans="1:10" ht="15.75" customHeight="1" thickBot="1" x14ac:dyDescent="0.3">
      <c r="A2" s="55" t="s">
        <v>49</v>
      </c>
      <c r="B2" s="18">
        <v>471</v>
      </c>
      <c r="C2" s="19" t="s">
        <v>51</v>
      </c>
      <c r="D2" s="6"/>
      <c r="E2" s="7">
        <v>35</v>
      </c>
      <c r="F2" s="7">
        <v>38</v>
      </c>
      <c r="G2" s="10">
        <v>42</v>
      </c>
      <c r="H2" s="22">
        <v>0</v>
      </c>
      <c r="I2" s="9">
        <f t="shared" ref="I2:I26" si="0">SUM(LARGE(E2:H2,1)+LARGE(E2:H2,2)+LARGE(E2:H2,3))</f>
        <v>115</v>
      </c>
      <c r="J2">
        <f t="shared" ref="J2:J26" si="1">SUM(E2:I2)/180</f>
        <v>1.2777777777777777</v>
      </c>
    </row>
    <row r="3" spans="1:10" ht="15.75" thickBot="1" x14ac:dyDescent="0.3">
      <c r="A3" s="55"/>
      <c r="B3" s="11">
        <v>117</v>
      </c>
      <c r="C3" s="12" t="s">
        <v>34</v>
      </c>
      <c r="D3" s="6"/>
      <c r="E3" s="7">
        <v>30</v>
      </c>
      <c r="F3" s="7">
        <v>34</v>
      </c>
      <c r="G3" s="50">
        <v>42</v>
      </c>
      <c r="H3" s="22">
        <v>0</v>
      </c>
      <c r="I3" s="9">
        <f t="shared" si="0"/>
        <v>106</v>
      </c>
      <c r="J3">
        <f t="shared" si="1"/>
        <v>1.1777777777777778</v>
      </c>
    </row>
    <row r="4" spans="1:10" ht="15.75" thickBot="1" x14ac:dyDescent="0.3">
      <c r="A4" s="55"/>
      <c r="B4" s="11">
        <v>291</v>
      </c>
      <c r="C4" s="37" t="s">
        <v>68</v>
      </c>
      <c r="D4" s="6"/>
      <c r="E4" s="8">
        <v>37</v>
      </c>
      <c r="F4" s="7">
        <v>35</v>
      </c>
      <c r="G4" s="10">
        <v>0</v>
      </c>
      <c r="H4" s="22">
        <v>0</v>
      </c>
      <c r="I4" s="9">
        <f t="shared" si="0"/>
        <v>72</v>
      </c>
      <c r="J4">
        <f t="shared" si="1"/>
        <v>0.8</v>
      </c>
    </row>
    <row r="5" spans="1:10" ht="15.75" thickBot="1" x14ac:dyDescent="0.3">
      <c r="A5" s="55"/>
      <c r="B5" s="11">
        <v>150</v>
      </c>
      <c r="C5" s="12" t="s">
        <v>31</v>
      </c>
      <c r="D5" s="6"/>
      <c r="E5" s="7">
        <v>33</v>
      </c>
      <c r="F5" s="8">
        <v>36</v>
      </c>
      <c r="G5" s="10">
        <v>0</v>
      </c>
      <c r="H5" s="22">
        <v>0</v>
      </c>
      <c r="I5" s="9">
        <f t="shared" si="0"/>
        <v>69</v>
      </c>
      <c r="J5">
        <f t="shared" si="1"/>
        <v>0.76666666666666672</v>
      </c>
    </row>
    <row r="6" spans="1:10" ht="15.75" thickBot="1" x14ac:dyDescent="0.3">
      <c r="A6" s="55"/>
      <c r="B6" s="11">
        <v>247</v>
      </c>
      <c r="C6" s="29" t="s">
        <v>84</v>
      </c>
      <c r="E6" s="7">
        <v>25</v>
      </c>
      <c r="F6" s="7">
        <v>34</v>
      </c>
      <c r="G6" s="10">
        <v>0</v>
      </c>
      <c r="H6" s="22">
        <v>0</v>
      </c>
      <c r="I6" s="9">
        <f t="shared" si="0"/>
        <v>59</v>
      </c>
      <c r="J6">
        <f t="shared" si="1"/>
        <v>0.65555555555555556</v>
      </c>
    </row>
    <row r="7" spans="1:10" ht="15.75" thickBot="1" x14ac:dyDescent="0.3">
      <c r="A7" s="55"/>
      <c r="B7" s="11">
        <v>62</v>
      </c>
      <c r="C7" s="12" t="s">
        <v>69</v>
      </c>
      <c r="D7" s="6"/>
      <c r="E7" s="7">
        <v>10</v>
      </c>
      <c r="F7" s="7">
        <v>15</v>
      </c>
      <c r="G7" s="10">
        <v>24</v>
      </c>
      <c r="H7" s="22">
        <v>0</v>
      </c>
      <c r="I7" s="9">
        <f t="shared" si="0"/>
        <v>49</v>
      </c>
      <c r="J7">
        <f t="shared" si="1"/>
        <v>0.5444444444444444</v>
      </c>
    </row>
    <row r="8" spans="1:10" ht="15.75" thickBot="1" x14ac:dyDescent="0.3">
      <c r="A8" s="55"/>
      <c r="B8" s="11">
        <v>154</v>
      </c>
      <c r="C8" s="12" t="s">
        <v>54</v>
      </c>
      <c r="D8" s="6"/>
      <c r="E8" s="7">
        <v>16</v>
      </c>
      <c r="F8" s="7">
        <v>28</v>
      </c>
      <c r="G8" s="10">
        <v>0</v>
      </c>
      <c r="H8" s="22">
        <v>0</v>
      </c>
      <c r="I8" s="9">
        <f t="shared" si="0"/>
        <v>44</v>
      </c>
      <c r="J8">
        <f t="shared" si="1"/>
        <v>0.48888888888888887</v>
      </c>
    </row>
    <row r="9" spans="1:10" ht="15.75" thickBot="1" x14ac:dyDescent="0.3">
      <c r="A9" s="55"/>
      <c r="B9" s="11">
        <v>276</v>
      </c>
      <c r="C9" s="12" t="s">
        <v>28</v>
      </c>
      <c r="D9" s="6"/>
      <c r="E9" s="7">
        <v>8</v>
      </c>
      <c r="F9" s="7">
        <v>15</v>
      </c>
      <c r="G9" s="10">
        <v>20</v>
      </c>
      <c r="H9" s="22">
        <v>0</v>
      </c>
      <c r="I9" s="9">
        <f t="shared" si="0"/>
        <v>43</v>
      </c>
      <c r="J9">
        <f t="shared" si="1"/>
        <v>0.4777777777777778</v>
      </c>
    </row>
    <row r="10" spans="1:10" ht="15.75" thickBot="1" x14ac:dyDescent="0.3">
      <c r="A10" s="55"/>
      <c r="B10" s="11">
        <v>904</v>
      </c>
      <c r="C10" s="29" t="s">
        <v>91</v>
      </c>
      <c r="D10" s="6"/>
      <c r="E10" s="7">
        <v>42</v>
      </c>
      <c r="F10" s="7">
        <v>0</v>
      </c>
      <c r="G10" s="10">
        <v>0</v>
      </c>
      <c r="H10" s="22">
        <v>0</v>
      </c>
      <c r="I10" s="9">
        <f t="shared" si="0"/>
        <v>42</v>
      </c>
      <c r="J10">
        <f t="shared" si="1"/>
        <v>0.46666666666666667</v>
      </c>
    </row>
    <row r="11" spans="1:10" ht="15.75" thickBot="1" x14ac:dyDescent="0.3">
      <c r="A11" s="55"/>
      <c r="B11" s="11">
        <v>555</v>
      </c>
      <c r="C11" s="12" t="s">
        <v>99</v>
      </c>
      <c r="E11" s="7">
        <v>18</v>
      </c>
      <c r="F11" s="7">
        <v>23</v>
      </c>
      <c r="G11" s="10">
        <v>0</v>
      </c>
      <c r="H11" s="22">
        <v>0</v>
      </c>
      <c r="I11" s="9">
        <f t="shared" si="0"/>
        <v>41</v>
      </c>
      <c r="J11">
        <f t="shared" si="1"/>
        <v>0.45555555555555555</v>
      </c>
    </row>
    <row r="12" spans="1:10" ht="15.75" thickBot="1" x14ac:dyDescent="0.3">
      <c r="A12" s="55"/>
      <c r="B12" s="11">
        <v>817</v>
      </c>
      <c r="C12" s="12" t="s">
        <v>35</v>
      </c>
      <c r="D12" s="6"/>
      <c r="E12" s="7">
        <v>0</v>
      </c>
      <c r="F12" s="7">
        <v>0</v>
      </c>
      <c r="G12" s="10">
        <v>33</v>
      </c>
      <c r="H12" s="22">
        <v>0</v>
      </c>
      <c r="I12" s="9">
        <f t="shared" si="0"/>
        <v>33</v>
      </c>
      <c r="J12">
        <f t="shared" si="1"/>
        <v>0.36666666666666664</v>
      </c>
    </row>
    <row r="13" spans="1:10" ht="15.75" thickBot="1" x14ac:dyDescent="0.3">
      <c r="A13" s="55"/>
      <c r="B13" s="27">
        <v>629</v>
      </c>
      <c r="C13" s="30" t="s">
        <v>53</v>
      </c>
      <c r="E13" s="7">
        <v>27</v>
      </c>
      <c r="F13" s="7">
        <v>0</v>
      </c>
      <c r="G13" s="10">
        <v>0</v>
      </c>
      <c r="H13" s="22">
        <v>0</v>
      </c>
      <c r="I13" s="9">
        <f t="shared" si="0"/>
        <v>27</v>
      </c>
      <c r="J13">
        <f t="shared" si="1"/>
        <v>0.3</v>
      </c>
    </row>
    <row r="14" spans="1:10" ht="15.75" thickBot="1" x14ac:dyDescent="0.3">
      <c r="A14" s="55"/>
      <c r="B14" s="11">
        <v>391</v>
      </c>
      <c r="C14" s="12" t="s">
        <v>74</v>
      </c>
      <c r="D14" s="6"/>
      <c r="E14" s="7">
        <v>12</v>
      </c>
      <c r="F14" s="7">
        <v>12</v>
      </c>
      <c r="G14" s="10">
        <v>0</v>
      </c>
      <c r="H14" s="22">
        <v>0</v>
      </c>
      <c r="I14" s="9">
        <f t="shared" si="0"/>
        <v>24</v>
      </c>
      <c r="J14">
        <f t="shared" si="1"/>
        <v>0.26666666666666666</v>
      </c>
    </row>
    <row r="15" spans="1:10" ht="15.75" thickBot="1" x14ac:dyDescent="0.3">
      <c r="A15" s="55"/>
      <c r="B15" s="11">
        <v>909</v>
      </c>
      <c r="C15" s="12" t="s">
        <v>79</v>
      </c>
      <c r="D15" s="6"/>
      <c r="E15" s="7">
        <v>0</v>
      </c>
      <c r="F15" s="7">
        <v>0</v>
      </c>
      <c r="G15" s="10">
        <v>23</v>
      </c>
      <c r="H15" s="22">
        <v>0</v>
      </c>
      <c r="I15" s="9">
        <f t="shared" si="0"/>
        <v>23</v>
      </c>
      <c r="J15">
        <f t="shared" si="1"/>
        <v>0.25555555555555554</v>
      </c>
    </row>
    <row r="16" spans="1:10" ht="15.75" thickBot="1" x14ac:dyDescent="0.3">
      <c r="A16" s="55"/>
      <c r="B16" s="27">
        <v>559</v>
      </c>
      <c r="C16" s="32" t="s">
        <v>92</v>
      </c>
      <c r="D16" s="6"/>
      <c r="E16" s="7">
        <v>0</v>
      </c>
      <c r="F16" s="7">
        <v>19</v>
      </c>
      <c r="G16" s="10">
        <v>0</v>
      </c>
      <c r="H16" s="22">
        <v>0</v>
      </c>
      <c r="I16" s="9">
        <f t="shared" si="0"/>
        <v>19</v>
      </c>
      <c r="J16">
        <f t="shared" si="1"/>
        <v>0.21111111111111111</v>
      </c>
    </row>
    <row r="17" spans="1:10" ht="15.75" thickBot="1" x14ac:dyDescent="0.3">
      <c r="A17" s="55"/>
      <c r="B17" s="11">
        <v>809</v>
      </c>
      <c r="C17" s="12" t="s">
        <v>78</v>
      </c>
      <c r="D17" s="6"/>
      <c r="E17" s="7">
        <v>0</v>
      </c>
      <c r="F17" s="7">
        <v>0</v>
      </c>
      <c r="G17" s="10">
        <v>18</v>
      </c>
      <c r="H17" s="22">
        <v>0</v>
      </c>
      <c r="I17" s="9">
        <f t="shared" si="0"/>
        <v>18</v>
      </c>
      <c r="J17">
        <f t="shared" si="1"/>
        <v>0.2</v>
      </c>
    </row>
    <row r="18" spans="1:10" ht="15.75" thickBot="1" x14ac:dyDescent="0.3">
      <c r="A18" s="55"/>
      <c r="B18" s="11">
        <v>630</v>
      </c>
      <c r="C18" s="12" t="s">
        <v>100</v>
      </c>
      <c r="D18" s="6"/>
      <c r="E18" s="7">
        <v>14</v>
      </c>
      <c r="F18" s="7">
        <v>0</v>
      </c>
      <c r="G18" s="10">
        <v>0</v>
      </c>
      <c r="H18" s="22">
        <v>0</v>
      </c>
      <c r="I18" s="9">
        <f t="shared" si="0"/>
        <v>14</v>
      </c>
      <c r="J18">
        <f t="shared" si="1"/>
        <v>0.15555555555555556</v>
      </c>
    </row>
    <row r="19" spans="1:10" ht="15.75" thickBot="1" x14ac:dyDescent="0.3">
      <c r="A19" s="55"/>
      <c r="B19" s="11">
        <v>900</v>
      </c>
      <c r="C19" s="12" t="s">
        <v>101</v>
      </c>
      <c r="D19" s="6"/>
      <c r="E19" s="7">
        <v>11</v>
      </c>
      <c r="F19" s="7">
        <v>0</v>
      </c>
      <c r="G19" s="10">
        <v>0</v>
      </c>
      <c r="H19" s="22">
        <v>0</v>
      </c>
      <c r="I19" s="9">
        <f t="shared" si="0"/>
        <v>11</v>
      </c>
      <c r="J19">
        <f t="shared" si="1"/>
        <v>0.12222222222222222</v>
      </c>
    </row>
    <row r="20" spans="1:10" ht="15.75" thickBot="1" x14ac:dyDescent="0.3">
      <c r="A20" s="55"/>
      <c r="B20" s="11">
        <v>292</v>
      </c>
      <c r="C20" s="37" t="s">
        <v>73</v>
      </c>
      <c r="D20" s="6"/>
      <c r="E20" s="7">
        <v>9</v>
      </c>
      <c r="F20" s="7">
        <v>0</v>
      </c>
      <c r="G20" s="10">
        <v>0</v>
      </c>
      <c r="H20" s="22">
        <v>0</v>
      </c>
      <c r="I20" s="9">
        <f t="shared" si="0"/>
        <v>9</v>
      </c>
      <c r="J20">
        <f t="shared" si="1"/>
        <v>0.1</v>
      </c>
    </row>
    <row r="21" spans="1:10" ht="15.75" thickBot="1" x14ac:dyDescent="0.3">
      <c r="A21" s="55"/>
      <c r="B21" s="11">
        <v>156</v>
      </c>
      <c r="C21" s="34" t="s">
        <v>67</v>
      </c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5"/>
      <c r="B22" s="11">
        <v>192</v>
      </c>
      <c r="C22" s="12" t="s">
        <v>39</v>
      </c>
      <c r="D22" s="6"/>
      <c r="E22" s="7">
        <v>0</v>
      </c>
      <c r="F22" s="7">
        <v>0</v>
      </c>
      <c r="G22" s="10">
        <v>0</v>
      </c>
      <c r="H22" s="22">
        <v>0</v>
      </c>
      <c r="I22" s="9">
        <f t="shared" si="0"/>
        <v>0</v>
      </c>
    </row>
    <row r="23" spans="1:10" ht="15.75" thickBot="1" x14ac:dyDescent="0.3">
      <c r="A23" s="55"/>
      <c r="B23" s="11">
        <v>144</v>
      </c>
      <c r="C23" s="12" t="s">
        <v>57</v>
      </c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0"/>
        <v>0</v>
      </c>
    </row>
    <row r="24" spans="1:10" ht="15.75" thickBot="1" x14ac:dyDescent="0.3">
      <c r="A24" s="55"/>
      <c r="B24" s="11">
        <v>13</v>
      </c>
      <c r="C24" s="12" t="s">
        <v>2</v>
      </c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A25" s="55"/>
      <c r="B25" s="11">
        <v>58</v>
      </c>
      <c r="C25" s="29" t="s">
        <v>38</v>
      </c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si="0"/>
        <v>0</v>
      </c>
      <c r="J25">
        <f t="shared" si="1"/>
        <v>0</v>
      </c>
    </row>
    <row r="26" spans="1:10" ht="15.75" thickBot="1" x14ac:dyDescent="0.3">
      <c r="A26" s="55"/>
      <c r="B26" s="11">
        <v>413</v>
      </c>
      <c r="C26" s="12" t="s">
        <v>30</v>
      </c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0"/>
        <v>0</v>
      </c>
      <c r="J26">
        <f t="shared" si="1"/>
        <v>0</v>
      </c>
    </row>
    <row r="27" spans="1:10" x14ac:dyDescent="0.25">
      <c r="B27" s="11"/>
      <c r="C27" s="29"/>
    </row>
    <row r="28" spans="1:10" x14ac:dyDescent="0.25">
      <c r="C28" s="6" t="s">
        <v>27</v>
      </c>
      <c r="D28" s="31"/>
      <c r="E28" s="6">
        <f>COUNTIF(E2:E26,"&gt;0")</f>
        <v>15</v>
      </c>
      <c r="F28" s="6">
        <f>COUNTIF(F2:F26,"&gt;0")</f>
        <v>11</v>
      </c>
      <c r="G28" s="6">
        <f>COUNTIF(G2:G26,"&gt;0")</f>
        <v>7</v>
      </c>
      <c r="H28" s="42">
        <f>COUNTIF(H2:H26,"&gt;0")</f>
        <v>0</v>
      </c>
    </row>
  </sheetData>
  <sortState ref="B2:I26">
    <sortCondition descending="1" ref="I2:I26"/>
  </sortState>
  <mergeCells count="1">
    <mergeCell ref="A2:A2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2" sqref="B2:C2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45173</v>
      </c>
      <c r="F1" s="3">
        <v>45180</v>
      </c>
      <c r="G1" s="3">
        <v>45187</v>
      </c>
      <c r="H1" s="3">
        <v>45194</v>
      </c>
      <c r="I1" s="5"/>
    </row>
    <row r="2" spans="1:10" ht="15.75" customHeight="1" thickBot="1" x14ac:dyDescent="0.3">
      <c r="A2" s="55" t="s">
        <v>49</v>
      </c>
      <c r="B2" s="18">
        <v>117</v>
      </c>
      <c r="C2" s="19" t="s">
        <v>34</v>
      </c>
      <c r="D2" s="16"/>
      <c r="E2" s="7">
        <v>41</v>
      </c>
      <c r="F2" s="7">
        <v>26</v>
      </c>
      <c r="G2" s="7">
        <v>34</v>
      </c>
      <c r="H2" s="7">
        <v>38</v>
      </c>
      <c r="I2" s="9">
        <f t="shared" ref="I2:I22" si="0">SUM(LARGE(E2:H2,1)+LARGE(E2:H2,2)+LARGE(E2:H2,3))</f>
        <v>113</v>
      </c>
      <c r="J2">
        <f t="shared" ref="J2:J22" si="1">SUM(E2:H2)/180</f>
        <v>0.77222222222222225</v>
      </c>
    </row>
    <row r="3" spans="1:10" ht="15.75" thickBot="1" x14ac:dyDescent="0.3">
      <c r="A3" s="55"/>
      <c r="B3" s="11">
        <v>471</v>
      </c>
      <c r="C3" s="12" t="s">
        <v>51</v>
      </c>
      <c r="D3" s="6"/>
      <c r="E3" s="7">
        <v>33</v>
      </c>
      <c r="F3" s="7">
        <v>35</v>
      </c>
      <c r="G3" s="8">
        <v>43</v>
      </c>
      <c r="H3" s="7">
        <v>34</v>
      </c>
      <c r="I3" s="9">
        <f t="shared" si="0"/>
        <v>112</v>
      </c>
      <c r="J3">
        <f t="shared" si="1"/>
        <v>0.80555555555555558</v>
      </c>
    </row>
    <row r="4" spans="1:10" ht="15.75" thickBot="1" x14ac:dyDescent="0.3">
      <c r="A4" s="55"/>
      <c r="B4" s="11">
        <v>291</v>
      </c>
      <c r="C4" s="37" t="s">
        <v>68</v>
      </c>
      <c r="D4" s="6"/>
      <c r="E4" s="8">
        <v>34</v>
      </c>
      <c r="F4" s="7">
        <v>32</v>
      </c>
      <c r="G4" s="7">
        <v>36</v>
      </c>
      <c r="H4" s="8">
        <v>38</v>
      </c>
      <c r="I4" s="9">
        <f t="shared" si="0"/>
        <v>108</v>
      </c>
      <c r="J4">
        <f t="shared" si="1"/>
        <v>0.77777777777777779</v>
      </c>
    </row>
    <row r="5" spans="1:10" ht="15.75" thickBot="1" x14ac:dyDescent="0.3">
      <c r="A5" s="55"/>
      <c r="B5" s="11">
        <v>150</v>
      </c>
      <c r="C5" s="12" t="s">
        <v>31</v>
      </c>
      <c r="D5" s="6"/>
      <c r="E5" s="7">
        <v>20</v>
      </c>
      <c r="F5" s="8">
        <v>37</v>
      </c>
      <c r="G5" s="7">
        <v>0</v>
      </c>
      <c r="H5" s="7">
        <v>42</v>
      </c>
      <c r="I5" s="9">
        <f t="shared" si="0"/>
        <v>99</v>
      </c>
      <c r="J5">
        <f t="shared" si="1"/>
        <v>0.55000000000000004</v>
      </c>
    </row>
    <row r="6" spans="1:10" ht="15.75" thickBot="1" x14ac:dyDescent="0.3">
      <c r="A6" s="55"/>
      <c r="B6" s="11">
        <v>247</v>
      </c>
      <c r="C6" s="29" t="s">
        <v>84</v>
      </c>
      <c r="D6" s="6"/>
      <c r="E6" s="7">
        <v>31</v>
      </c>
      <c r="F6" s="7">
        <v>32</v>
      </c>
      <c r="G6" s="7">
        <v>31</v>
      </c>
      <c r="H6" s="7">
        <v>27</v>
      </c>
      <c r="I6" s="9">
        <f t="shared" si="0"/>
        <v>94</v>
      </c>
      <c r="J6">
        <f t="shared" si="1"/>
        <v>0.67222222222222228</v>
      </c>
    </row>
    <row r="7" spans="1:10" ht="15.75" thickBot="1" x14ac:dyDescent="0.3">
      <c r="A7" s="55"/>
      <c r="B7" s="11">
        <v>555</v>
      </c>
      <c r="C7" s="12" t="s">
        <v>99</v>
      </c>
      <c r="D7" s="6"/>
      <c r="E7" s="7">
        <v>22</v>
      </c>
      <c r="F7" s="7">
        <v>22</v>
      </c>
      <c r="G7" s="7">
        <v>0</v>
      </c>
      <c r="H7" s="7">
        <v>20</v>
      </c>
      <c r="I7" s="9">
        <f t="shared" si="0"/>
        <v>64</v>
      </c>
      <c r="J7">
        <f t="shared" si="1"/>
        <v>0.35555555555555557</v>
      </c>
    </row>
    <row r="8" spans="1:10" ht="15.75" thickBot="1" x14ac:dyDescent="0.3">
      <c r="A8" s="55"/>
      <c r="B8" s="11">
        <v>154</v>
      </c>
      <c r="C8" s="12" t="s">
        <v>54</v>
      </c>
      <c r="D8" s="6"/>
      <c r="E8" s="7">
        <v>18</v>
      </c>
      <c r="F8" s="7">
        <v>20</v>
      </c>
      <c r="G8" s="7">
        <v>0</v>
      </c>
      <c r="H8" s="7">
        <v>23</v>
      </c>
      <c r="I8" s="9">
        <f t="shared" si="0"/>
        <v>61</v>
      </c>
      <c r="J8">
        <f t="shared" si="1"/>
        <v>0.33888888888888891</v>
      </c>
    </row>
    <row r="9" spans="1:10" ht="15.75" thickBot="1" x14ac:dyDescent="0.3">
      <c r="A9" s="55"/>
      <c r="B9" s="11">
        <v>62</v>
      </c>
      <c r="C9" s="12" t="s">
        <v>69</v>
      </c>
      <c r="D9" s="6"/>
      <c r="E9" s="7">
        <v>16</v>
      </c>
      <c r="F9" s="7">
        <v>0</v>
      </c>
      <c r="G9" s="7">
        <v>22</v>
      </c>
      <c r="H9" s="7">
        <v>11</v>
      </c>
      <c r="I9" s="9">
        <f t="shared" si="0"/>
        <v>49</v>
      </c>
      <c r="J9">
        <f t="shared" si="1"/>
        <v>0.2722222222222222</v>
      </c>
    </row>
    <row r="10" spans="1:10" ht="15.75" thickBot="1" x14ac:dyDescent="0.3">
      <c r="A10" s="55"/>
      <c r="B10" s="11">
        <v>13</v>
      </c>
      <c r="C10" s="12" t="s">
        <v>2</v>
      </c>
      <c r="D10" s="39"/>
      <c r="E10" s="7">
        <v>20</v>
      </c>
      <c r="F10" s="7">
        <v>0</v>
      </c>
      <c r="G10" s="7">
        <v>0</v>
      </c>
      <c r="H10" s="7">
        <v>0</v>
      </c>
      <c r="I10" s="9">
        <f t="shared" si="0"/>
        <v>20</v>
      </c>
      <c r="J10">
        <f t="shared" si="1"/>
        <v>0.1111111111111111</v>
      </c>
    </row>
    <row r="11" spans="1:10" ht="15.75" thickBot="1" x14ac:dyDescent="0.3">
      <c r="A11" s="55"/>
      <c r="B11" s="11">
        <v>391</v>
      </c>
      <c r="C11" s="12" t="s">
        <v>74</v>
      </c>
      <c r="D11" s="6"/>
      <c r="E11" s="7">
        <v>0</v>
      </c>
      <c r="F11" s="7">
        <v>0</v>
      </c>
      <c r="G11" s="7">
        <v>20</v>
      </c>
      <c r="H11" s="7">
        <v>0</v>
      </c>
      <c r="I11" s="9">
        <f t="shared" si="0"/>
        <v>20</v>
      </c>
      <c r="J11">
        <f t="shared" si="1"/>
        <v>0.1111111111111111</v>
      </c>
    </row>
    <row r="12" spans="1:10" ht="15.75" thickBot="1" x14ac:dyDescent="0.3">
      <c r="A12" s="55"/>
      <c r="B12" s="11">
        <v>546</v>
      </c>
      <c r="C12" s="37" t="s">
        <v>102</v>
      </c>
      <c r="D12" s="6"/>
      <c r="E12" s="7">
        <v>0</v>
      </c>
      <c r="F12" s="7">
        <v>0</v>
      </c>
      <c r="G12" s="7">
        <v>0</v>
      </c>
      <c r="H12" s="7">
        <v>19</v>
      </c>
      <c r="I12" s="9">
        <f t="shared" si="0"/>
        <v>19</v>
      </c>
      <c r="J12">
        <f t="shared" si="1"/>
        <v>0.10555555555555556</v>
      </c>
    </row>
    <row r="13" spans="1:10" ht="15.75" thickBot="1" x14ac:dyDescent="0.3">
      <c r="A13" s="55"/>
      <c r="B13" s="27">
        <v>737</v>
      </c>
      <c r="C13" s="30" t="s">
        <v>88</v>
      </c>
      <c r="D13" s="39"/>
      <c r="E13" s="7">
        <v>0</v>
      </c>
      <c r="F13" s="7">
        <v>0</v>
      </c>
      <c r="G13" s="7">
        <v>0</v>
      </c>
      <c r="H13" s="7">
        <v>19</v>
      </c>
      <c r="I13" s="9">
        <f t="shared" si="0"/>
        <v>19</v>
      </c>
      <c r="J13">
        <f t="shared" si="1"/>
        <v>0.10555555555555556</v>
      </c>
    </row>
    <row r="14" spans="1:10" ht="15.75" thickBot="1" x14ac:dyDescent="0.3">
      <c r="A14" s="55"/>
      <c r="B14" s="11">
        <v>202</v>
      </c>
      <c r="C14" s="29" t="s">
        <v>81</v>
      </c>
      <c r="D14" s="38"/>
      <c r="E14" s="7">
        <v>0</v>
      </c>
      <c r="F14" s="7">
        <v>0</v>
      </c>
      <c r="G14" s="7">
        <v>0</v>
      </c>
      <c r="H14" s="7">
        <v>16</v>
      </c>
      <c r="I14" s="9">
        <f t="shared" si="0"/>
        <v>16</v>
      </c>
      <c r="J14">
        <f t="shared" si="1"/>
        <v>8.8888888888888892E-2</v>
      </c>
    </row>
    <row r="15" spans="1:10" ht="15.75" thickBot="1" x14ac:dyDescent="0.3">
      <c r="A15" s="55"/>
      <c r="B15" s="11">
        <v>515</v>
      </c>
      <c r="C15" s="12" t="s">
        <v>63</v>
      </c>
      <c r="E15" s="7">
        <v>0</v>
      </c>
      <c r="F15" s="7">
        <v>0</v>
      </c>
      <c r="G15" s="7">
        <v>0</v>
      </c>
      <c r="H15" s="7">
        <v>13</v>
      </c>
      <c r="I15" s="9">
        <f t="shared" si="0"/>
        <v>13</v>
      </c>
      <c r="J15">
        <f t="shared" si="1"/>
        <v>7.2222222222222215E-2</v>
      </c>
    </row>
    <row r="16" spans="1:10" ht="15.75" thickBot="1" x14ac:dyDescent="0.3">
      <c r="A16" s="55"/>
      <c r="B16" s="27">
        <v>192</v>
      </c>
      <c r="C16" s="30" t="s">
        <v>39</v>
      </c>
      <c r="D16" s="6"/>
      <c r="E16" s="7">
        <v>0</v>
      </c>
      <c r="F16" s="7">
        <v>0</v>
      </c>
      <c r="G16" s="7">
        <v>0</v>
      </c>
      <c r="H16" s="7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5"/>
      <c r="B17" s="11">
        <v>144</v>
      </c>
      <c r="C17" s="12" t="s">
        <v>57</v>
      </c>
      <c r="D17" s="6"/>
      <c r="E17" s="7">
        <v>0</v>
      </c>
      <c r="F17" s="7">
        <v>0</v>
      </c>
      <c r="G17" s="7">
        <v>0</v>
      </c>
      <c r="H17" s="7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5"/>
      <c r="B18" s="11">
        <v>145</v>
      </c>
      <c r="C18" s="12" t="s">
        <v>48</v>
      </c>
      <c r="E18" s="7">
        <v>0</v>
      </c>
      <c r="F18" s="7">
        <v>0</v>
      </c>
      <c r="G18" s="7">
        <v>0</v>
      </c>
      <c r="H18" s="7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5"/>
      <c r="B19" s="11">
        <v>276</v>
      </c>
      <c r="C19" s="12" t="s">
        <v>28</v>
      </c>
      <c r="D19" s="6"/>
      <c r="E19" s="7">
        <v>0</v>
      </c>
      <c r="F19" s="7">
        <v>0</v>
      </c>
      <c r="G19" s="7">
        <v>0</v>
      </c>
      <c r="H19" s="7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5"/>
      <c r="B20" s="11">
        <v>156</v>
      </c>
      <c r="C20" s="12" t="s">
        <v>67</v>
      </c>
      <c r="D20" s="6"/>
      <c r="E20" s="7">
        <v>0</v>
      </c>
      <c r="F20" s="7">
        <v>0</v>
      </c>
      <c r="G20" s="7">
        <v>0</v>
      </c>
      <c r="H20" s="7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5"/>
      <c r="B21" s="11">
        <v>1000</v>
      </c>
      <c r="C21" s="12" t="s">
        <v>77</v>
      </c>
      <c r="D21" s="6"/>
      <c r="E21" s="7">
        <v>0</v>
      </c>
      <c r="F21" s="7">
        <v>0</v>
      </c>
      <c r="G21" s="7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5"/>
      <c r="B22" s="11">
        <v>817</v>
      </c>
      <c r="C22" s="12" t="s">
        <v>35</v>
      </c>
      <c r="D22" s="6"/>
      <c r="E22" s="7">
        <v>0</v>
      </c>
      <c r="F22" s="7">
        <v>0</v>
      </c>
      <c r="G22" s="7">
        <v>0</v>
      </c>
      <c r="H22" s="7">
        <v>0</v>
      </c>
      <c r="I22" s="9">
        <f t="shared" si="0"/>
        <v>0</v>
      </c>
      <c r="J22">
        <f t="shared" si="1"/>
        <v>0</v>
      </c>
    </row>
    <row r="25" spans="1:10" x14ac:dyDescent="0.25">
      <c r="C25" s="6" t="s">
        <v>27</v>
      </c>
      <c r="D25" s="31"/>
      <c r="E25" s="6">
        <f>COUNTIF(E2:E23,"&gt;0")</f>
        <v>9</v>
      </c>
      <c r="F25" s="6">
        <f>COUNTIF(F2:F23,"&gt;0")</f>
        <v>7</v>
      </c>
      <c r="G25" s="6">
        <f>COUNTIF(G2:G23,"&gt;0")</f>
        <v>6</v>
      </c>
      <c r="H25" s="6">
        <f>COUNTIF(H2:H23,"&gt;0")</f>
        <v>12</v>
      </c>
    </row>
  </sheetData>
  <sortState ref="B2:I22">
    <sortCondition descending="1" ref="I2:I22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23" sqref="E23:J27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45201</v>
      </c>
      <c r="F1" s="3">
        <v>45208</v>
      </c>
      <c r="G1" s="3">
        <v>45215</v>
      </c>
      <c r="H1" s="3">
        <v>45222</v>
      </c>
      <c r="I1" s="21">
        <v>45229</v>
      </c>
      <c r="J1" s="5"/>
    </row>
    <row r="2" spans="1:11" ht="15.75" customHeight="1" thickBot="1" x14ac:dyDescent="0.3">
      <c r="A2" s="55" t="s">
        <v>49</v>
      </c>
      <c r="B2" s="18">
        <v>471</v>
      </c>
      <c r="C2" s="19" t="s">
        <v>51</v>
      </c>
      <c r="D2" s="6"/>
      <c r="E2" s="8">
        <v>45</v>
      </c>
      <c r="F2" s="7">
        <v>36</v>
      </c>
      <c r="G2" s="7">
        <v>36</v>
      </c>
      <c r="H2" s="8">
        <v>38</v>
      </c>
      <c r="I2" s="50">
        <v>42</v>
      </c>
      <c r="J2" s="9">
        <f t="shared" ref="J2:J26" si="0">SUM(LARGE(E2:I2,1)+LARGE(E2:I2,2)+LARGE(E2:I2,3))</f>
        <v>125</v>
      </c>
      <c r="K2">
        <f t="shared" ref="K2:K20" si="1">SUM(E2:I2)/225</f>
        <v>0.87555555555555553</v>
      </c>
    </row>
    <row r="3" spans="1:11" ht="15.75" thickBot="1" x14ac:dyDescent="0.3">
      <c r="A3" s="55"/>
      <c r="B3" s="11">
        <v>117</v>
      </c>
      <c r="C3" s="12" t="s">
        <v>34</v>
      </c>
      <c r="D3" s="6"/>
      <c r="E3" s="7">
        <v>36</v>
      </c>
      <c r="F3" s="7">
        <v>35</v>
      </c>
      <c r="G3" s="7">
        <v>28</v>
      </c>
      <c r="H3" s="7">
        <v>23</v>
      </c>
      <c r="I3" s="10">
        <v>39</v>
      </c>
      <c r="J3" s="9">
        <f t="shared" si="0"/>
        <v>110</v>
      </c>
      <c r="K3">
        <f t="shared" si="1"/>
        <v>0.7155555555555555</v>
      </c>
    </row>
    <row r="4" spans="1:11" ht="15.75" thickBot="1" x14ac:dyDescent="0.3">
      <c r="A4" s="55"/>
      <c r="B4" s="11">
        <v>291</v>
      </c>
      <c r="C4" s="37" t="s">
        <v>68</v>
      </c>
      <c r="D4" s="6"/>
      <c r="E4" s="7">
        <v>35</v>
      </c>
      <c r="F4" s="7">
        <v>28</v>
      </c>
      <c r="G4" s="7">
        <v>32</v>
      </c>
      <c r="H4" s="7">
        <v>36</v>
      </c>
      <c r="I4" s="10">
        <v>22</v>
      </c>
      <c r="J4" s="9">
        <f t="shared" si="0"/>
        <v>103</v>
      </c>
      <c r="K4">
        <f t="shared" si="1"/>
        <v>0.68</v>
      </c>
    </row>
    <row r="5" spans="1:11" ht="15.75" thickBot="1" x14ac:dyDescent="0.3">
      <c r="A5" s="55"/>
      <c r="B5" s="11">
        <v>192</v>
      </c>
      <c r="C5" s="12" t="s">
        <v>39</v>
      </c>
      <c r="D5" s="6"/>
      <c r="E5" s="7">
        <v>25</v>
      </c>
      <c r="F5" s="8">
        <v>39</v>
      </c>
      <c r="G5" s="7">
        <v>29</v>
      </c>
      <c r="H5" s="7">
        <v>31</v>
      </c>
      <c r="I5" s="10">
        <v>27</v>
      </c>
      <c r="J5" s="9">
        <f t="shared" si="0"/>
        <v>99</v>
      </c>
      <c r="K5">
        <f t="shared" si="1"/>
        <v>0.6711111111111111</v>
      </c>
    </row>
    <row r="6" spans="1:11" ht="15.75" thickBot="1" x14ac:dyDescent="0.3">
      <c r="A6" s="55"/>
      <c r="B6" s="11">
        <v>247</v>
      </c>
      <c r="C6" s="29" t="s">
        <v>84</v>
      </c>
      <c r="D6" s="6"/>
      <c r="E6" s="7">
        <v>0</v>
      </c>
      <c r="F6" s="7">
        <v>28</v>
      </c>
      <c r="G6" s="7">
        <v>13</v>
      </c>
      <c r="H6" s="7">
        <v>32</v>
      </c>
      <c r="I6" s="10">
        <v>36</v>
      </c>
      <c r="J6" s="9">
        <f t="shared" si="0"/>
        <v>96</v>
      </c>
      <c r="K6">
        <f t="shared" si="1"/>
        <v>0.48444444444444446</v>
      </c>
    </row>
    <row r="7" spans="1:11" ht="15.75" thickBot="1" x14ac:dyDescent="0.3">
      <c r="A7" s="55"/>
      <c r="B7" s="11">
        <v>62</v>
      </c>
      <c r="C7" s="12" t="s">
        <v>69</v>
      </c>
      <c r="D7" s="6"/>
      <c r="E7" s="7">
        <v>22</v>
      </c>
      <c r="F7" s="7">
        <v>18</v>
      </c>
      <c r="G7" s="7">
        <v>0</v>
      </c>
      <c r="H7" s="7">
        <v>20</v>
      </c>
      <c r="I7" s="10">
        <v>20</v>
      </c>
      <c r="J7" s="9">
        <f t="shared" si="0"/>
        <v>62</v>
      </c>
      <c r="K7">
        <f t="shared" si="1"/>
        <v>0.35555555555555557</v>
      </c>
    </row>
    <row r="8" spans="1:11" ht="15.75" thickBot="1" x14ac:dyDescent="0.3">
      <c r="A8" s="55"/>
      <c r="B8" s="11">
        <v>817</v>
      </c>
      <c r="C8" s="12" t="s">
        <v>35</v>
      </c>
      <c r="D8" s="6"/>
      <c r="E8" s="7">
        <v>0</v>
      </c>
      <c r="F8" s="7">
        <v>20</v>
      </c>
      <c r="G8" s="7">
        <v>25</v>
      </c>
      <c r="H8" s="7">
        <v>16</v>
      </c>
      <c r="I8" s="10">
        <v>0</v>
      </c>
      <c r="J8" s="9">
        <f t="shared" si="0"/>
        <v>61</v>
      </c>
      <c r="K8">
        <f t="shared" si="1"/>
        <v>0.27111111111111114</v>
      </c>
    </row>
    <row r="9" spans="1:11" ht="15.75" thickBot="1" x14ac:dyDescent="0.3">
      <c r="A9" s="55"/>
      <c r="B9" s="11">
        <v>347</v>
      </c>
      <c r="C9" s="12" t="s">
        <v>103</v>
      </c>
      <c r="D9" s="6"/>
      <c r="E9" s="7">
        <v>0</v>
      </c>
      <c r="F9" s="7">
        <v>0</v>
      </c>
      <c r="G9" s="7">
        <v>22</v>
      </c>
      <c r="H9" s="7">
        <v>24</v>
      </c>
      <c r="I9" s="10">
        <v>0</v>
      </c>
      <c r="J9" s="9">
        <f t="shared" si="0"/>
        <v>46</v>
      </c>
      <c r="K9">
        <f t="shared" si="1"/>
        <v>0.20444444444444446</v>
      </c>
    </row>
    <row r="10" spans="1:11" ht="15.75" thickBot="1" x14ac:dyDescent="0.3">
      <c r="A10" s="55"/>
      <c r="B10" s="11">
        <v>904</v>
      </c>
      <c r="C10" s="12" t="s">
        <v>91</v>
      </c>
      <c r="E10" s="7">
        <v>0</v>
      </c>
      <c r="F10" s="7">
        <v>0</v>
      </c>
      <c r="G10" s="8">
        <v>44</v>
      </c>
      <c r="H10" s="7">
        <v>0</v>
      </c>
      <c r="I10" s="10">
        <v>0</v>
      </c>
      <c r="J10" s="9">
        <f t="shared" si="0"/>
        <v>44</v>
      </c>
      <c r="K10">
        <f t="shared" si="1"/>
        <v>0.19555555555555557</v>
      </c>
    </row>
    <row r="11" spans="1:11" ht="15.75" thickBot="1" x14ac:dyDescent="0.3">
      <c r="A11" s="55"/>
      <c r="B11" s="11">
        <v>150</v>
      </c>
      <c r="C11" s="12" t="s">
        <v>31</v>
      </c>
      <c r="E11" s="7">
        <v>0</v>
      </c>
      <c r="F11" s="7">
        <v>0</v>
      </c>
      <c r="G11" s="7">
        <v>31</v>
      </c>
      <c r="H11" s="7">
        <v>0</v>
      </c>
      <c r="I11" s="10">
        <v>0</v>
      </c>
      <c r="J11" s="9">
        <f t="shared" si="0"/>
        <v>31</v>
      </c>
      <c r="K11">
        <f t="shared" si="1"/>
        <v>0.13777777777777778</v>
      </c>
    </row>
    <row r="12" spans="1:11" ht="15.75" thickBot="1" x14ac:dyDescent="0.3">
      <c r="A12" s="55"/>
      <c r="B12" s="11">
        <v>559</v>
      </c>
      <c r="C12" s="12" t="s">
        <v>92</v>
      </c>
      <c r="D12" s="6"/>
      <c r="E12" s="7">
        <v>23</v>
      </c>
      <c r="F12" s="7">
        <v>0</v>
      </c>
      <c r="G12" s="7">
        <v>0</v>
      </c>
      <c r="H12" s="7">
        <v>0</v>
      </c>
      <c r="I12" s="10">
        <v>0</v>
      </c>
      <c r="J12" s="9">
        <f t="shared" si="0"/>
        <v>23</v>
      </c>
      <c r="K12">
        <f t="shared" si="1"/>
        <v>0.10222222222222223</v>
      </c>
    </row>
    <row r="13" spans="1:11" ht="15.75" thickBot="1" x14ac:dyDescent="0.3">
      <c r="A13" s="55"/>
      <c r="B13" s="27">
        <v>555</v>
      </c>
      <c r="C13" s="30" t="s">
        <v>99</v>
      </c>
      <c r="D13" s="6"/>
      <c r="E13" s="7">
        <v>0</v>
      </c>
      <c r="F13" s="7">
        <v>0</v>
      </c>
      <c r="G13" s="7">
        <v>17</v>
      </c>
      <c r="H13" s="7">
        <v>0</v>
      </c>
      <c r="I13" s="10">
        <v>0</v>
      </c>
      <c r="J13" s="9">
        <f t="shared" si="0"/>
        <v>17</v>
      </c>
      <c r="K13">
        <f t="shared" si="1"/>
        <v>7.5555555555555556E-2</v>
      </c>
    </row>
    <row r="14" spans="1:11" ht="15.75" thickBot="1" x14ac:dyDescent="0.3">
      <c r="A14" s="55"/>
      <c r="B14" s="11">
        <v>11</v>
      </c>
      <c r="C14" s="12" t="s">
        <v>101</v>
      </c>
      <c r="D14" s="6"/>
      <c r="E14" s="7">
        <v>0</v>
      </c>
      <c r="F14" s="7">
        <v>0</v>
      </c>
      <c r="G14" s="7">
        <v>12</v>
      </c>
      <c r="H14" s="7">
        <v>0</v>
      </c>
      <c r="I14" s="10">
        <v>0</v>
      </c>
      <c r="J14" s="9">
        <f t="shared" si="0"/>
        <v>12</v>
      </c>
      <c r="K14">
        <f t="shared" si="1"/>
        <v>5.3333333333333337E-2</v>
      </c>
    </row>
    <row r="15" spans="1:11" ht="15.75" thickBot="1" x14ac:dyDescent="0.3">
      <c r="A15" s="55"/>
      <c r="B15" s="11">
        <v>154</v>
      </c>
      <c r="C15" s="12" t="s">
        <v>54</v>
      </c>
      <c r="D15" s="6"/>
      <c r="E15" s="7">
        <v>0</v>
      </c>
      <c r="F15" s="7">
        <v>0</v>
      </c>
      <c r="G15" s="7">
        <v>11</v>
      </c>
      <c r="H15" s="7">
        <v>0</v>
      </c>
      <c r="I15" s="10">
        <v>0</v>
      </c>
      <c r="J15" s="9">
        <f t="shared" si="0"/>
        <v>11</v>
      </c>
      <c r="K15">
        <f t="shared" si="1"/>
        <v>4.8888888888888891E-2</v>
      </c>
    </row>
    <row r="16" spans="1:11" ht="15.75" thickBot="1" x14ac:dyDescent="0.3">
      <c r="A16" s="55"/>
      <c r="B16" s="27">
        <v>13</v>
      </c>
      <c r="C16" s="30" t="s">
        <v>2</v>
      </c>
      <c r="D16" s="6"/>
      <c r="E16" s="7">
        <v>0</v>
      </c>
      <c r="F16" s="7">
        <v>0</v>
      </c>
      <c r="G16" s="7">
        <v>0</v>
      </c>
      <c r="H16" s="7">
        <v>0</v>
      </c>
      <c r="I16" s="10">
        <v>0</v>
      </c>
      <c r="J16" s="9">
        <f t="shared" si="0"/>
        <v>0</v>
      </c>
      <c r="K16">
        <f t="shared" si="1"/>
        <v>0</v>
      </c>
    </row>
    <row r="17" spans="1:11" ht="15.75" thickBot="1" x14ac:dyDescent="0.3">
      <c r="A17" s="55"/>
      <c r="B17" s="11">
        <v>391</v>
      </c>
      <c r="C17" s="12" t="s">
        <v>74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1" ht="15.75" thickBot="1" x14ac:dyDescent="0.3">
      <c r="A18" s="55"/>
      <c r="B18" s="11">
        <v>546</v>
      </c>
      <c r="C18" s="37" t="s">
        <v>102</v>
      </c>
      <c r="D18" s="6"/>
      <c r="E18" s="7">
        <v>0</v>
      </c>
      <c r="F18" s="7">
        <v>0</v>
      </c>
      <c r="G18" s="7">
        <v>0</v>
      </c>
      <c r="H18" s="7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 x14ac:dyDescent="0.3">
      <c r="A19" s="55"/>
      <c r="B19" s="11">
        <v>737</v>
      </c>
      <c r="C19" s="12" t="s">
        <v>88</v>
      </c>
      <c r="D19" s="6"/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55"/>
      <c r="B20" s="11">
        <v>202</v>
      </c>
      <c r="C20" s="29" t="s">
        <v>81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55"/>
      <c r="B21" s="11">
        <v>515</v>
      </c>
      <c r="C21" s="12" t="s">
        <v>63</v>
      </c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0"/>
        <v>0</v>
      </c>
    </row>
    <row r="22" spans="1:11" ht="15.75" thickBot="1" x14ac:dyDescent="0.3">
      <c r="A22" s="55"/>
      <c r="B22" s="11">
        <v>144</v>
      </c>
      <c r="C22" s="12" t="s">
        <v>57</v>
      </c>
      <c r="D22" s="6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0"/>
        <v>0</v>
      </c>
    </row>
    <row r="23" spans="1:11" ht="15.75" thickBot="1" x14ac:dyDescent="0.3">
      <c r="A23" s="55"/>
      <c r="B23" s="11">
        <v>276</v>
      </c>
      <c r="C23" s="12" t="s">
        <v>28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0</v>
      </c>
    </row>
    <row r="24" spans="1:11" ht="15.75" thickBot="1" x14ac:dyDescent="0.3">
      <c r="A24" s="55"/>
      <c r="B24" s="11">
        <v>1011</v>
      </c>
      <c r="C24" s="12" t="s">
        <v>76</v>
      </c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si="0"/>
        <v>0</v>
      </c>
    </row>
    <row r="25" spans="1:11" ht="15.75" thickBot="1" x14ac:dyDescent="0.3">
      <c r="A25" s="55"/>
      <c r="B25" s="11">
        <v>58</v>
      </c>
      <c r="C25" s="35" t="s">
        <v>38</v>
      </c>
      <c r="D25" s="6"/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0"/>
        <v>0</v>
      </c>
    </row>
    <row r="26" spans="1:11" ht="15.75" thickBot="1" x14ac:dyDescent="0.3">
      <c r="A26" s="55"/>
      <c r="B26" s="11">
        <v>413</v>
      </c>
      <c r="C26" s="12" t="s">
        <v>30</v>
      </c>
      <c r="D26" s="6"/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9">
        <f t="shared" si="0"/>
        <v>0</v>
      </c>
      <c r="K26">
        <f t="shared" ref="K26" si="2">SUM(E26:I26)/225</f>
        <v>0</v>
      </c>
    </row>
    <row r="27" spans="1:11" x14ac:dyDescent="0.25">
      <c r="C27" s="6" t="s">
        <v>27</v>
      </c>
      <c r="E27" s="6">
        <f>COUNTIF(E2:E26,"&gt;0")</f>
        <v>6</v>
      </c>
      <c r="F27" s="6">
        <f>COUNTIF(F2:F26,"&gt;0")</f>
        <v>7</v>
      </c>
      <c r="G27" s="6">
        <f>COUNTIF(G2:G26,"&gt;0")</f>
        <v>12</v>
      </c>
      <c r="H27" s="6">
        <f>COUNTIF(H2:H26,"&gt;0")</f>
        <v>8</v>
      </c>
      <c r="I27" s="6">
        <f>COUNTIF(I2:I26,"&gt;0")</f>
        <v>6</v>
      </c>
    </row>
  </sheetData>
  <sortState ref="B2:J26">
    <sortCondition descending="1" ref="J2:J26"/>
  </sortState>
  <mergeCells count="1">
    <mergeCell ref="A2:A26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H27" sqref="H27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45236</v>
      </c>
      <c r="F1" s="3">
        <v>45243</v>
      </c>
      <c r="G1" s="3">
        <v>45250</v>
      </c>
      <c r="H1" s="4">
        <v>45257</v>
      </c>
      <c r="I1" s="5"/>
    </row>
    <row r="2" spans="1:10" ht="15.75" customHeight="1" thickBot="1" x14ac:dyDescent="0.3">
      <c r="A2" s="55" t="s">
        <v>49</v>
      </c>
      <c r="B2" s="18">
        <v>471</v>
      </c>
      <c r="C2" s="19" t="s">
        <v>51</v>
      </c>
      <c r="D2" s="16"/>
      <c r="E2" s="7">
        <v>39</v>
      </c>
      <c r="F2" s="7">
        <v>27</v>
      </c>
      <c r="G2" s="8">
        <v>44</v>
      </c>
      <c r="H2" s="10">
        <v>37</v>
      </c>
      <c r="I2" s="9">
        <f t="shared" ref="I2:I22" si="0">SUM(LARGE(E2:H2,1)+LARGE(E2:H2,2)+LARGE(E2:H2,3))</f>
        <v>120</v>
      </c>
      <c r="J2">
        <f t="shared" ref="J2:J22" si="1">SUM(E2:H2)/180</f>
        <v>0.81666666666666665</v>
      </c>
    </row>
    <row r="3" spans="1:10" ht="15.75" thickBot="1" x14ac:dyDescent="0.3">
      <c r="A3" s="55"/>
      <c r="B3" s="11">
        <v>192</v>
      </c>
      <c r="C3" s="12" t="s">
        <v>39</v>
      </c>
      <c r="D3" s="6"/>
      <c r="E3" s="8">
        <v>43</v>
      </c>
      <c r="F3" s="7">
        <v>18</v>
      </c>
      <c r="G3" s="7">
        <v>29</v>
      </c>
      <c r="H3" s="10">
        <v>38</v>
      </c>
      <c r="I3" s="9">
        <f t="shared" si="0"/>
        <v>110</v>
      </c>
      <c r="J3">
        <f t="shared" si="1"/>
        <v>0.71111111111111114</v>
      </c>
    </row>
    <row r="4" spans="1:10" ht="15.75" thickBot="1" x14ac:dyDescent="0.3">
      <c r="A4" s="55"/>
      <c r="B4" s="11">
        <v>117</v>
      </c>
      <c r="C4" s="12" t="s">
        <v>34</v>
      </c>
      <c r="D4" s="6"/>
      <c r="E4" s="7">
        <v>26</v>
      </c>
      <c r="F4" s="8">
        <v>40</v>
      </c>
      <c r="G4" s="7">
        <v>32</v>
      </c>
      <c r="H4" s="10">
        <v>0</v>
      </c>
      <c r="I4" s="9">
        <f t="shared" si="0"/>
        <v>98</v>
      </c>
      <c r="J4">
        <f t="shared" si="1"/>
        <v>0.5444444444444444</v>
      </c>
    </row>
    <row r="5" spans="1:10" ht="15.75" thickBot="1" x14ac:dyDescent="0.3">
      <c r="A5" s="55"/>
      <c r="B5" s="11">
        <v>150</v>
      </c>
      <c r="C5" s="12" t="s">
        <v>31</v>
      </c>
      <c r="D5" s="6"/>
      <c r="E5" s="7">
        <v>25</v>
      </c>
      <c r="F5" s="7">
        <v>41</v>
      </c>
      <c r="G5" s="7">
        <v>29</v>
      </c>
      <c r="H5" s="10">
        <v>19</v>
      </c>
      <c r="I5" s="9">
        <f t="shared" si="0"/>
        <v>95</v>
      </c>
      <c r="J5">
        <f t="shared" si="1"/>
        <v>0.6333333333333333</v>
      </c>
    </row>
    <row r="6" spans="1:10" ht="15.75" thickBot="1" x14ac:dyDescent="0.3">
      <c r="A6" s="55"/>
      <c r="B6" s="11">
        <v>291</v>
      </c>
      <c r="C6" s="37" t="s">
        <v>68</v>
      </c>
      <c r="D6" s="6"/>
      <c r="E6" s="7">
        <v>34</v>
      </c>
      <c r="F6" s="7">
        <v>35</v>
      </c>
      <c r="G6" s="7">
        <v>22</v>
      </c>
      <c r="H6" s="10">
        <v>25</v>
      </c>
      <c r="I6" s="9">
        <f t="shared" si="0"/>
        <v>94</v>
      </c>
      <c r="J6">
        <f t="shared" si="1"/>
        <v>0.64444444444444449</v>
      </c>
    </row>
    <row r="7" spans="1:10" ht="15.75" thickBot="1" x14ac:dyDescent="0.3">
      <c r="A7" s="55"/>
      <c r="B7" s="11">
        <v>154</v>
      </c>
      <c r="C7" s="12" t="s">
        <v>54</v>
      </c>
      <c r="D7" s="6"/>
      <c r="E7" s="7">
        <v>17</v>
      </c>
      <c r="F7" s="7">
        <v>26</v>
      </c>
      <c r="G7" s="7">
        <v>32</v>
      </c>
      <c r="H7" s="10">
        <v>24</v>
      </c>
      <c r="I7" s="9">
        <f t="shared" si="0"/>
        <v>82</v>
      </c>
      <c r="J7">
        <f t="shared" si="1"/>
        <v>0.55000000000000004</v>
      </c>
    </row>
    <row r="8" spans="1:10" ht="15.75" thickBot="1" x14ac:dyDescent="0.3">
      <c r="A8" s="55"/>
      <c r="B8" s="11">
        <v>347</v>
      </c>
      <c r="C8" s="12" t="s">
        <v>103</v>
      </c>
      <c r="D8" s="6"/>
      <c r="E8" s="7">
        <v>28</v>
      </c>
      <c r="F8" s="7">
        <v>27</v>
      </c>
      <c r="G8" s="7">
        <v>0</v>
      </c>
      <c r="H8" s="10">
        <v>23</v>
      </c>
      <c r="I8" s="9">
        <f t="shared" si="0"/>
        <v>78</v>
      </c>
      <c r="J8">
        <f t="shared" si="1"/>
        <v>0.43333333333333335</v>
      </c>
    </row>
    <row r="9" spans="1:10" ht="15.75" thickBot="1" x14ac:dyDescent="0.3">
      <c r="A9" s="55"/>
      <c r="B9" s="11">
        <v>817</v>
      </c>
      <c r="C9" s="12" t="s">
        <v>35</v>
      </c>
      <c r="D9" s="6"/>
      <c r="E9" s="7">
        <v>13</v>
      </c>
      <c r="F9" s="7">
        <v>21</v>
      </c>
      <c r="G9" s="7">
        <v>36</v>
      </c>
      <c r="H9" s="10">
        <v>0</v>
      </c>
      <c r="I9" s="9">
        <f t="shared" si="0"/>
        <v>70</v>
      </c>
      <c r="J9">
        <f t="shared" si="1"/>
        <v>0.3888888888888889</v>
      </c>
    </row>
    <row r="10" spans="1:10" ht="15.75" thickBot="1" x14ac:dyDescent="0.3">
      <c r="A10" s="55"/>
      <c r="B10" s="11">
        <v>247</v>
      </c>
      <c r="C10" s="29" t="s">
        <v>84</v>
      </c>
      <c r="D10" s="6"/>
      <c r="E10" s="7">
        <v>24</v>
      </c>
      <c r="F10" s="7">
        <v>25</v>
      </c>
      <c r="G10" s="7">
        <v>20</v>
      </c>
      <c r="H10" s="10">
        <v>21</v>
      </c>
      <c r="I10" s="9">
        <f t="shared" si="0"/>
        <v>70</v>
      </c>
      <c r="J10">
        <f t="shared" si="1"/>
        <v>0.5</v>
      </c>
    </row>
    <row r="11" spans="1:10" ht="15.75" thickBot="1" x14ac:dyDescent="0.3">
      <c r="A11" s="55"/>
      <c r="B11" s="11">
        <v>904</v>
      </c>
      <c r="C11" s="12" t="s">
        <v>91</v>
      </c>
      <c r="D11" s="6"/>
      <c r="E11" s="7">
        <v>0</v>
      </c>
      <c r="F11" s="7">
        <v>0</v>
      </c>
      <c r="G11" s="7">
        <v>0</v>
      </c>
      <c r="H11" s="50">
        <v>45</v>
      </c>
      <c r="I11" s="9">
        <f t="shared" si="0"/>
        <v>45</v>
      </c>
      <c r="J11">
        <f t="shared" si="1"/>
        <v>0.25</v>
      </c>
    </row>
    <row r="12" spans="1:10" ht="15.75" thickBot="1" x14ac:dyDescent="0.3">
      <c r="A12" s="55"/>
      <c r="B12" s="11">
        <v>555</v>
      </c>
      <c r="C12" s="12" t="s">
        <v>99</v>
      </c>
      <c r="D12" s="6"/>
      <c r="E12" s="7">
        <v>15</v>
      </c>
      <c r="F12" s="7">
        <v>12</v>
      </c>
      <c r="G12" s="7">
        <v>14</v>
      </c>
      <c r="H12" s="10">
        <v>13</v>
      </c>
      <c r="I12" s="9">
        <f t="shared" si="0"/>
        <v>42</v>
      </c>
      <c r="J12">
        <f t="shared" si="1"/>
        <v>0.3</v>
      </c>
    </row>
    <row r="13" spans="1:10" ht="15.75" thickBot="1" x14ac:dyDescent="0.3">
      <c r="A13" s="55"/>
      <c r="B13" s="27">
        <v>515</v>
      </c>
      <c r="C13" s="30" t="s">
        <v>63</v>
      </c>
      <c r="D13" s="6"/>
      <c r="E13" s="7">
        <v>25</v>
      </c>
      <c r="F13" s="7">
        <v>0</v>
      </c>
      <c r="G13" s="7">
        <v>14</v>
      </c>
      <c r="H13" s="10">
        <v>0</v>
      </c>
      <c r="I13" s="9">
        <f t="shared" si="0"/>
        <v>39</v>
      </c>
      <c r="J13">
        <f t="shared" si="1"/>
        <v>0.21666666666666667</v>
      </c>
    </row>
    <row r="14" spans="1:10" ht="15.75" thickBot="1" x14ac:dyDescent="0.3">
      <c r="A14" s="55"/>
      <c r="B14" s="11">
        <v>62</v>
      </c>
      <c r="C14" s="12" t="s">
        <v>69</v>
      </c>
      <c r="D14" s="6"/>
      <c r="E14" s="7">
        <v>0</v>
      </c>
      <c r="F14" s="7">
        <v>14</v>
      </c>
      <c r="G14" s="7">
        <v>13</v>
      </c>
      <c r="H14" s="10">
        <v>10</v>
      </c>
      <c r="I14" s="9">
        <f t="shared" si="0"/>
        <v>37</v>
      </c>
      <c r="J14">
        <f t="shared" si="1"/>
        <v>0.20555555555555555</v>
      </c>
    </row>
    <row r="15" spans="1:10" ht="15.75" thickBot="1" x14ac:dyDescent="0.3">
      <c r="A15" s="55"/>
      <c r="B15" s="11">
        <v>144</v>
      </c>
      <c r="C15" s="12" t="s">
        <v>57</v>
      </c>
      <c r="D15" s="6"/>
      <c r="E15" s="7">
        <v>0</v>
      </c>
      <c r="F15" s="7">
        <v>0</v>
      </c>
      <c r="G15" s="7">
        <v>0</v>
      </c>
      <c r="H15" s="10">
        <v>31</v>
      </c>
      <c r="I15" s="9">
        <f t="shared" si="0"/>
        <v>31</v>
      </c>
      <c r="J15">
        <f t="shared" si="1"/>
        <v>0.17222222222222222</v>
      </c>
    </row>
    <row r="16" spans="1:10" ht="15.75" thickBot="1" x14ac:dyDescent="0.3">
      <c r="A16" s="55"/>
      <c r="B16" s="27">
        <v>13</v>
      </c>
      <c r="C16" s="30" t="s">
        <v>2</v>
      </c>
      <c r="D16" s="6"/>
      <c r="E16" s="7">
        <v>0</v>
      </c>
      <c r="F16" s="7">
        <v>0</v>
      </c>
      <c r="G16" s="7">
        <v>15</v>
      </c>
      <c r="H16" s="10">
        <v>13</v>
      </c>
      <c r="I16" s="9">
        <f t="shared" si="0"/>
        <v>28</v>
      </c>
      <c r="J16">
        <f t="shared" si="1"/>
        <v>0.15555555555555556</v>
      </c>
    </row>
    <row r="17" spans="1:10" ht="15.75" thickBot="1" x14ac:dyDescent="0.3">
      <c r="A17" s="55"/>
      <c r="B17" s="11">
        <v>559</v>
      </c>
      <c r="C17" s="12" t="s">
        <v>92</v>
      </c>
      <c r="D17" s="6"/>
      <c r="E17" s="7">
        <v>0</v>
      </c>
      <c r="F17" s="7">
        <v>13</v>
      </c>
      <c r="G17" s="7">
        <v>0</v>
      </c>
      <c r="H17" s="10">
        <v>0</v>
      </c>
      <c r="I17" s="9">
        <f t="shared" si="0"/>
        <v>13</v>
      </c>
      <c r="J17">
        <f t="shared" si="1"/>
        <v>7.2222222222222215E-2</v>
      </c>
    </row>
    <row r="18" spans="1:10" ht="15.75" thickBot="1" x14ac:dyDescent="0.3">
      <c r="A18" s="55"/>
      <c r="B18" s="11">
        <v>909</v>
      </c>
      <c r="C18" s="12" t="s">
        <v>79</v>
      </c>
      <c r="D18" s="6"/>
      <c r="E18" s="7">
        <v>0</v>
      </c>
      <c r="F18" s="7">
        <v>0</v>
      </c>
      <c r="G18" s="7">
        <v>0</v>
      </c>
      <c r="H18" s="10">
        <v>11</v>
      </c>
      <c r="I18" s="9">
        <f t="shared" si="0"/>
        <v>11</v>
      </c>
    </row>
    <row r="19" spans="1:10" ht="15.75" thickBot="1" x14ac:dyDescent="0.3">
      <c r="A19" s="55"/>
      <c r="B19" s="11">
        <v>11</v>
      </c>
      <c r="C19" s="12" t="s">
        <v>101</v>
      </c>
      <c r="E19" s="7">
        <v>0</v>
      </c>
      <c r="F19" s="7">
        <v>0</v>
      </c>
      <c r="G19" s="7">
        <v>0</v>
      </c>
      <c r="H19" s="10">
        <v>9</v>
      </c>
      <c r="I19" s="9">
        <f t="shared" si="0"/>
        <v>9</v>
      </c>
      <c r="J19">
        <f t="shared" si="1"/>
        <v>0.05</v>
      </c>
    </row>
    <row r="20" spans="1:10" ht="15.75" thickBot="1" x14ac:dyDescent="0.3">
      <c r="A20" s="55"/>
      <c r="B20" s="11">
        <v>809</v>
      </c>
      <c r="C20" s="37" t="s">
        <v>78</v>
      </c>
      <c r="E20" s="7">
        <v>0</v>
      </c>
      <c r="F20" s="7">
        <v>0</v>
      </c>
      <c r="G20" s="7">
        <v>0</v>
      </c>
      <c r="H20" s="10">
        <v>7</v>
      </c>
      <c r="I20" s="9">
        <f t="shared" si="0"/>
        <v>7</v>
      </c>
    </row>
    <row r="21" spans="1:10" ht="15.75" thickBot="1" x14ac:dyDescent="0.3">
      <c r="A21" s="55"/>
      <c r="B21" s="11">
        <v>391</v>
      </c>
      <c r="C21" s="12" t="s">
        <v>74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5"/>
      <c r="B22" s="11">
        <v>202</v>
      </c>
      <c r="C22" s="29" t="s">
        <v>81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B23" s="11">
        <v>276</v>
      </c>
      <c r="C23" s="12" t="s">
        <v>28</v>
      </c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ref="J23:J26" si="2">SUM(LARGE(E23:I23,1)+LARGE(E23:I23,2)+LARGE(E23:I23,3))</f>
        <v>0</v>
      </c>
    </row>
    <row r="24" spans="1:10" ht="15.75" thickBot="1" x14ac:dyDescent="0.3">
      <c r="B24" s="11">
        <v>64</v>
      </c>
      <c r="C24" s="12" t="s">
        <v>96</v>
      </c>
      <c r="E24" s="7">
        <v>0</v>
      </c>
      <c r="F24" s="7">
        <v>0</v>
      </c>
      <c r="G24" s="7">
        <v>0</v>
      </c>
      <c r="H24" s="7">
        <v>8</v>
      </c>
      <c r="I24" s="10">
        <v>0</v>
      </c>
      <c r="J24" s="9">
        <f t="shared" si="2"/>
        <v>8</v>
      </c>
    </row>
    <row r="25" spans="1:10" ht="15.75" thickBot="1" x14ac:dyDescent="0.3">
      <c r="B25" s="11">
        <v>58</v>
      </c>
      <c r="C25" s="35" t="s">
        <v>38</v>
      </c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2"/>
        <v>0</v>
      </c>
    </row>
    <row r="26" spans="1:10" ht="15.75" thickBot="1" x14ac:dyDescent="0.3">
      <c r="B26" s="11">
        <v>413</v>
      </c>
      <c r="C26" s="12" t="s">
        <v>30</v>
      </c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9">
        <f t="shared" si="2"/>
        <v>0</v>
      </c>
    </row>
    <row r="27" spans="1:10" x14ac:dyDescent="0.25">
      <c r="E27" s="6">
        <f>COUNTIF(E2:E26,"&gt;0")</f>
        <v>11</v>
      </c>
      <c r="F27" s="6">
        <f>COUNTIF(F2:F26,"&gt;0")</f>
        <v>12</v>
      </c>
      <c r="G27" s="6">
        <f>COUNTIF(G2:G26,"&gt;0")</f>
        <v>12</v>
      </c>
      <c r="H27" s="6">
        <f>COUNTIF(H2:H26,"&gt;0")</f>
        <v>16</v>
      </c>
      <c r="I27" s="6"/>
    </row>
  </sheetData>
  <sortState ref="B2:I26">
    <sortCondition descending="1" ref="I2:I26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3" sqref="H13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9" ht="117" customHeight="1" x14ac:dyDescent="0.25">
      <c r="A1" s="1"/>
      <c r="B1" s="2" t="s">
        <v>1</v>
      </c>
      <c r="C1" s="2" t="s">
        <v>0</v>
      </c>
      <c r="D1" s="1"/>
      <c r="E1" s="3">
        <v>45264</v>
      </c>
      <c r="F1" s="3" t="s">
        <v>45</v>
      </c>
    </row>
    <row r="2" spans="1:9" ht="15" customHeight="1" x14ac:dyDescent="0.25">
      <c r="A2" s="55" t="s">
        <v>49</v>
      </c>
      <c r="B2" s="18">
        <v>904</v>
      </c>
      <c r="C2" s="19" t="s">
        <v>91</v>
      </c>
      <c r="D2" s="16"/>
      <c r="E2" s="8">
        <v>45</v>
      </c>
      <c r="F2" s="7"/>
      <c r="I2" t="s">
        <v>105</v>
      </c>
    </row>
    <row r="3" spans="1:9" x14ac:dyDescent="0.25">
      <c r="A3" s="55"/>
      <c r="B3" s="11">
        <v>471</v>
      </c>
      <c r="C3" s="12" t="s">
        <v>51</v>
      </c>
      <c r="D3" s="31"/>
      <c r="E3" s="7">
        <v>42</v>
      </c>
      <c r="F3" s="7">
        <v>1</v>
      </c>
    </row>
    <row r="4" spans="1:9" x14ac:dyDescent="0.25">
      <c r="A4" s="55"/>
      <c r="B4" s="11">
        <v>291</v>
      </c>
      <c r="C4" s="37" t="s">
        <v>68</v>
      </c>
      <c r="D4" s="6"/>
      <c r="E4" s="7">
        <v>34</v>
      </c>
      <c r="F4" s="7">
        <v>3</v>
      </c>
    </row>
    <row r="5" spans="1:9" x14ac:dyDescent="0.25">
      <c r="A5" s="55"/>
      <c r="B5" s="11">
        <v>150</v>
      </c>
      <c r="C5" s="12" t="s">
        <v>31</v>
      </c>
      <c r="D5" s="38"/>
      <c r="E5" s="7">
        <v>30</v>
      </c>
      <c r="F5" s="7">
        <v>5</v>
      </c>
    </row>
    <row r="6" spans="1:9" x14ac:dyDescent="0.25">
      <c r="A6" s="55"/>
      <c r="B6" s="11">
        <v>817</v>
      </c>
      <c r="C6" s="12" t="s">
        <v>35</v>
      </c>
      <c r="D6" s="6"/>
      <c r="E6" s="7">
        <v>27</v>
      </c>
      <c r="F6" s="7"/>
    </row>
    <row r="7" spans="1:9" x14ac:dyDescent="0.25">
      <c r="A7" s="55"/>
      <c r="B7" s="11">
        <v>117</v>
      </c>
      <c r="C7" s="12" t="s">
        <v>34</v>
      </c>
      <c r="D7" s="6"/>
      <c r="E7" s="7">
        <v>24</v>
      </c>
      <c r="F7" s="7">
        <v>2</v>
      </c>
    </row>
    <row r="8" spans="1:9" x14ac:dyDescent="0.25">
      <c r="A8" s="55"/>
      <c r="B8" s="11">
        <v>154</v>
      </c>
      <c r="C8" s="12" t="s">
        <v>54</v>
      </c>
      <c r="D8" s="39"/>
      <c r="E8" s="7">
        <v>24</v>
      </c>
      <c r="F8" s="7">
        <v>6</v>
      </c>
      <c r="I8" t="s">
        <v>106</v>
      </c>
    </row>
    <row r="9" spans="1:9" x14ac:dyDescent="0.25">
      <c r="A9" s="55"/>
      <c r="B9" s="11">
        <v>247</v>
      </c>
      <c r="C9" s="29" t="s">
        <v>84</v>
      </c>
      <c r="D9" s="6"/>
      <c r="E9" s="7">
        <v>21</v>
      </c>
      <c r="F9" s="7">
        <v>4</v>
      </c>
    </row>
    <row r="10" spans="1:9" x14ac:dyDescent="0.25">
      <c r="A10" s="55"/>
      <c r="B10" s="11">
        <v>555</v>
      </c>
      <c r="C10" s="12" t="s">
        <v>99</v>
      </c>
      <c r="D10" s="6"/>
      <c r="E10" s="7">
        <v>16</v>
      </c>
      <c r="F10" s="7"/>
    </row>
    <row r="11" spans="1:9" x14ac:dyDescent="0.25">
      <c r="A11" s="55"/>
      <c r="B11" s="11">
        <v>13</v>
      </c>
      <c r="C11" s="12" t="s">
        <v>2</v>
      </c>
      <c r="D11" s="38"/>
      <c r="E11" s="7">
        <v>13</v>
      </c>
      <c r="F11" s="7"/>
    </row>
    <row r="12" spans="1:9" x14ac:dyDescent="0.25">
      <c r="A12" s="55"/>
      <c r="B12" s="11">
        <v>192</v>
      </c>
      <c r="C12" s="12" t="s">
        <v>39</v>
      </c>
      <c r="D12" s="31"/>
      <c r="E12" s="7">
        <v>12</v>
      </c>
      <c r="F12" s="7"/>
    </row>
    <row r="13" spans="1:9" x14ac:dyDescent="0.25">
      <c r="A13" s="55"/>
      <c r="B13" s="27">
        <v>62</v>
      </c>
      <c r="C13" s="30" t="s">
        <v>69</v>
      </c>
      <c r="D13" s="6"/>
      <c r="E13" s="7">
        <v>12</v>
      </c>
      <c r="F13" s="7"/>
    </row>
    <row r="14" spans="1:9" x14ac:dyDescent="0.25">
      <c r="A14" s="55"/>
      <c r="B14" s="11">
        <v>347</v>
      </c>
      <c r="C14" s="12" t="s">
        <v>103</v>
      </c>
      <c r="D14" s="6"/>
      <c r="E14" s="7">
        <v>0</v>
      </c>
      <c r="F14" s="7"/>
    </row>
    <row r="15" spans="1:9" x14ac:dyDescent="0.25">
      <c r="A15" s="55"/>
      <c r="B15" s="11">
        <v>515</v>
      </c>
      <c r="C15" s="12" t="s">
        <v>63</v>
      </c>
      <c r="D15" s="6"/>
      <c r="E15" s="7">
        <v>0</v>
      </c>
      <c r="F15" s="7"/>
    </row>
    <row r="16" spans="1:9" x14ac:dyDescent="0.25">
      <c r="A16" s="55"/>
      <c r="B16" s="27">
        <v>144</v>
      </c>
      <c r="C16" s="30" t="s">
        <v>57</v>
      </c>
      <c r="D16" s="39"/>
      <c r="E16" s="7">
        <v>0</v>
      </c>
      <c r="F16" s="7"/>
    </row>
    <row r="17" spans="1:8" x14ac:dyDescent="0.25">
      <c r="A17" s="55"/>
      <c r="B17" s="11">
        <v>559</v>
      </c>
      <c r="C17" s="12" t="s">
        <v>92</v>
      </c>
      <c r="D17" s="6"/>
      <c r="E17" s="7">
        <v>0</v>
      </c>
      <c r="F17" s="7"/>
    </row>
    <row r="18" spans="1:8" x14ac:dyDescent="0.25">
      <c r="A18" s="55"/>
      <c r="B18" s="11">
        <v>909</v>
      </c>
      <c r="C18" s="12" t="s">
        <v>79</v>
      </c>
      <c r="D18" s="6"/>
      <c r="E18" s="7">
        <v>0</v>
      </c>
      <c r="F18" s="7"/>
    </row>
    <row r="19" spans="1:8" x14ac:dyDescent="0.25">
      <c r="A19" s="55"/>
      <c r="B19" s="11">
        <v>11</v>
      </c>
      <c r="C19" s="12" t="s">
        <v>101</v>
      </c>
      <c r="D19" s="39"/>
      <c r="E19" s="7">
        <v>0</v>
      </c>
      <c r="F19" s="7"/>
    </row>
    <row r="20" spans="1:8" x14ac:dyDescent="0.25">
      <c r="B20" s="11">
        <v>809</v>
      </c>
      <c r="C20" s="37" t="s">
        <v>78</v>
      </c>
      <c r="D20" s="6"/>
      <c r="E20" s="7">
        <v>0</v>
      </c>
      <c r="F20" s="7"/>
    </row>
    <row r="21" spans="1:8" x14ac:dyDescent="0.25">
      <c r="B21" s="11">
        <v>391</v>
      </c>
      <c r="C21" s="12" t="s">
        <v>74</v>
      </c>
      <c r="D21" s="38"/>
      <c r="E21" s="7">
        <v>0</v>
      </c>
      <c r="F21" s="7"/>
      <c r="G21" s="6"/>
      <c r="H21" s="6"/>
    </row>
    <row r="22" spans="1:8" x14ac:dyDescent="0.25">
      <c r="B22" s="11">
        <v>202</v>
      </c>
      <c r="C22" s="29" t="s">
        <v>81</v>
      </c>
      <c r="D22" s="38"/>
      <c r="E22" s="7">
        <v>0</v>
      </c>
      <c r="F22" s="7"/>
    </row>
    <row r="23" spans="1:8" x14ac:dyDescent="0.25">
      <c r="B23" s="11">
        <v>64</v>
      </c>
      <c r="C23" s="12" t="s">
        <v>96</v>
      </c>
      <c r="E23" s="7">
        <v>0</v>
      </c>
      <c r="F23" s="7"/>
    </row>
    <row r="24" spans="1:8" x14ac:dyDescent="0.25">
      <c r="B24" s="11">
        <v>58</v>
      </c>
      <c r="C24" s="29" t="s">
        <v>38</v>
      </c>
      <c r="E24" s="7">
        <v>0</v>
      </c>
      <c r="F24" s="7"/>
    </row>
    <row r="25" spans="1:8" x14ac:dyDescent="0.25">
      <c r="B25" s="11">
        <v>413</v>
      </c>
      <c r="C25" s="34" t="s">
        <v>30</v>
      </c>
      <c r="E25" s="7">
        <v>0</v>
      </c>
      <c r="F25" s="7"/>
    </row>
    <row r="26" spans="1:8" x14ac:dyDescent="0.25">
      <c r="B26" s="11">
        <v>276</v>
      </c>
      <c r="C26" s="12" t="s">
        <v>28</v>
      </c>
      <c r="E26" s="7"/>
      <c r="F26" s="7"/>
    </row>
    <row r="28" spans="1:8" x14ac:dyDescent="0.25">
      <c r="E28" s="6">
        <f>COUNTIF(E2:E27,"&gt;0")</f>
        <v>12</v>
      </c>
    </row>
  </sheetData>
  <sortState ref="B2:F26">
    <sortCondition descending="1" ref="E2:E26"/>
  </sortState>
  <mergeCells count="1">
    <mergeCell ref="A2:A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S3" sqref="S3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44942</v>
      </c>
      <c r="F1" s="3">
        <v>44970</v>
      </c>
      <c r="G1" s="3">
        <v>44998</v>
      </c>
      <c r="H1" s="3">
        <v>45033</v>
      </c>
      <c r="I1" s="20">
        <v>45068</v>
      </c>
      <c r="J1" s="3">
        <v>45089</v>
      </c>
      <c r="K1" s="3">
        <v>45117</v>
      </c>
      <c r="L1" s="3">
        <v>45152</v>
      </c>
      <c r="M1" s="3">
        <v>45180</v>
      </c>
      <c r="N1" s="3">
        <v>45208</v>
      </c>
      <c r="O1" s="3">
        <v>45243</v>
      </c>
      <c r="P1" s="5"/>
    </row>
    <row r="2" spans="1:19" ht="15.75" thickBot="1" x14ac:dyDescent="0.3">
      <c r="A2" s="55" t="s">
        <v>49</v>
      </c>
      <c r="B2" s="18">
        <v>471</v>
      </c>
      <c r="C2" s="19" t="s">
        <v>51</v>
      </c>
      <c r="D2" s="16"/>
      <c r="E2" s="8">
        <v>41</v>
      </c>
      <c r="F2" s="7">
        <v>0</v>
      </c>
      <c r="G2" s="7">
        <v>0</v>
      </c>
      <c r="H2" s="40">
        <v>32</v>
      </c>
      <c r="I2" s="10">
        <v>37</v>
      </c>
      <c r="J2" s="8">
        <v>41</v>
      </c>
      <c r="K2" s="7">
        <v>40</v>
      </c>
      <c r="L2" s="7">
        <v>38</v>
      </c>
      <c r="M2" s="7">
        <v>35</v>
      </c>
      <c r="N2" s="7">
        <v>36</v>
      </c>
      <c r="O2" s="7">
        <v>27</v>
      </c>
      <c r="P2" s="9">
        <f t="shared" ref="P2:P27" si="0">SUM(E2:O2)</f>
        <v>327</v>
      </c>
      <c r="S2" s="41" t="s">
        <v>104</v>
      </c>
    </row>
    <row r="3" spans="1:19" ht="15.75" thickBot="1" x14ac:dyDescent="0.3">
      <c r="A3" s="55"/>
      <c r="B3" s="11">
        <v>247</v>
      </c>
      <c r="C3" s="12" t="s">
        <v>84</v>
      </c>
      <c r="D3" s="6"/>
      <c r="E3" s="7">
        <v>0</v>
      </c>
      <c r="F3" s="7">
        <v>37</v>
      </c>
      <c r="G3" s="7">
        <v>39</v>
      </c>
      <c r="H3" s="40">
        <v>39</v>
      </c>
      <c r="I3" s="10">
        <v>38</v>
      </c>
      <c r="J3" s="7">
        <v>32</v>
      </c>
      <c r="K3" s="7">
        <v>0</v>
      </c>
      <c r="L3" s="7">
        <v>34</v>
      </c>
      <c r="M3" s="7">
        <v>32</v>
      </c>
      <c r="N3" s="7">
        <v>28</v>
      </c>
      <c r="O3" s="7">
        <v>25</v>
      </c>
      <c r="P3" s="9">
        <f t="shared" si="0"/>
        <v>304</v>
      </c>
    </row>
    <row r="4" spans="1:19" ht="15.75" thickBot="1" x14ac:dyDescent="0.3">
      <c r="A4" s="55"/>
      <c r="B4" s="11">
        <v>291</v>
      </c>
      <c r="C4" s="12" t="s">
        <v>68</v>
      </c>
      <c r="D4" s="39"/>
      <c r="E4" s="7">
        <v>27</v>
      </c>
      <c r="F4" s="7">
        <v>24</v>
      </c>
      <c r="G4" s="7">
        <v>0</v>
      </c>
      <c r="H4" s="40">
        <v>33</v>
      </c>
      <c r="I4" s="10">
        <v>26</v>
      </c>
      <c r="J4" s="7">
        <v>30</v>
      </c>
      <c r="K4" s="7">
        <v>33</v>
      </c>
      <c r="L4" s="7">
        <v>35</v>
      </c>
      <c r="M4" s="7">
        <v>32</v>
      </c>
      <c r="N4" s="7">
        <v>28</v>
      </c>
      <c r="O4" s="7">
        <v>35</v>
      </c>
      <c r="P4" s="9">
        <f t="shared" si="0"/>
        <v>303</v>
      </c>
    </row>
    <row r="5" spans="1:19" ht="15.75" thickBot="1" x14ac:dyDescent="0.3">
      <c r="A5" s="55"/>
      <c r="B5" s="11">
        <v>117</v>
      </c>
      <c r="C5" s="12" t="s">
        <v>34</v>
      </c>
      <c r="D5" s="6"/>
      <c r="E5" s="7">
        <v>0</v>
      </c>
      <c r="F5" s="7">
        <v>37</v>
      </c>
      <c r="G5" s="7">
        <v>0</v>
      </c>
      <c r="H5" s="40">
        <v>0</v>
      </c>
      <c r="I5" s="50">
        <v>42</v>
      </c>
      <c r="J5" s="7">
        <v>0</v>
      </c>
      <c r="K5" s="8">
        <v>43</v>
      </c>
      <c r="L5" s="7">
        <v>34</v>
      </c>
      <c r="M5" s="7">
        <v>26</v>
      </c>
      <c r="N5" s="7">
        <v>35</v>
      </c>
      <c r="O5" s="8">
        <v>40</v>
      </c>
      <c r="P5" s="9">
        <f t="shared" si="0"/>
        <v>257</v>
      </c>
    </row>
    <row r="6" spans="1:19" ht="15.75" thickBot="1" x14ac:dyDescent="0.3">
      <c r="A6" s="55"/>
      <c r="B6" s="11">
        <v>192</v>
      </c>
      <c r="C6" s="12" t="s">
        <v>39</v>
      </c>
      <c r="D6" s="6"/>
      <c r="E6" s="7">
        <v>34</v>
      </c>
      <c r="F6" s="8">
        <v>38</v>
      </c>
      <c r="G6" s="8">
        <v>42</v>
      </c>
      <c r="H6" s="40">
        <v>0</v>
      </c>
      <c r="I6" s="10">
        <v>0</v>
      </c>
      <c r="J6" s="7">
        <v>0</v>
      </c>
      <c r="K6" s="7">
        <v>0</v>
      </c>
      <c r="L6" s="7">
        <v>0</v>
      </c>
      <c r="M6" s="7">
        <v>0</v>
      </c>
      <c r="N6" s="8">
        <v>39</v>
      </c>
      <c r="O6" s="7">
        <v>18</v>
      </c>
      <c r="P6" s="9">
        <f t="shared" si="0"/>
        <v>171</v>
      </c>
    </row>
    <row r="7" spans="1:19" ht="15.75" thickBot="1" x14ac:dyDescent="0.3">
      <c r="A7" s="55"/>
      <c r="B7" s="11">
        <v>150</v>
      </c>
      <c r="C7" s="12" t="s">
        <v>31</v>
      </c>
      <c r="D7" s="6"/>
      <c r="E7" s="7">
        <v>0</v>
      </c>
      <c r="F7" s="7">
        <v>0</v>
      </c>
      <c r="G7" s="7">
        <v>0</v>
      </c>
      <c r="H7" s="40">
        <v>0</v>
      </c>
      <c r="I7" s="10">
        <v>0</v>
      </c>
      <c r="J7" s="7">
        <v>40</v>
      </c>
      <c r="K7" s="7">
        <v>0</v>
      </c>
      <c r="L7" s="8">
        <v>36</v>
      </c>
      <c r="M7" s="8">
        <v>37</v>
      </c>
      <c r="N7" s="7">
        <v>0</v>
      </c>
      <c r="O7" s="7">
        <v>41</v>
      </c>
      <c r="P7" s="9">
        <f t="shared" si="0"/>
        <v>154</v>
      </c>
    </row>
    <row r="8" spans="1:19" ht="15.75" thickBot="1" x14ac:dyDescent="0.3">
      <c r="A8" s="55"/>
      <c r="B8" s="11">
        <v>276</v>
      </c>
      <c r="C8" s="12" t="s">
        <v>28</v>
      </c>
      <c r="D8" s="38"/>
      <c r="E8" s="7">
        <v>22</v>
      </c>
      <c r="F8" s="7">
        <v>16</v>
      </c>
      <c r="G8" s="7">
        <v>26</v>
      </c>
      <c r="H8" s="40">
        <v>22</v>
      </c>
      <c r="I8" s="10">
        <v>18</v>
      </c>
      <c r="J8" s="7">
        <v>20</v>
      </c>
      <c r="K8" s="7">
        <v>0</v>
      </c>
      <c r="L8" s="7">
        <v>15</v>
      </c>
      <c r="M8" s="7">
        <v>0</v>
      </c>
      <c r="N8" s="7">
        <v>0</v>
      </c>
      <c r="O8" s="7">
        <v>0</v>
      </c>
      <c r="P8" s="9">
        <f t="shared" si="0"/>
        <v>139</v>
      </c>
    </row>
    <row r="9" spans="1:19" ht="15.75" thickBot="1" x14ac:dyDescent="0.3">
      <c r="A9" s="55"/>
      <c r="B9" s="11">
        <v>154</v>
      </c>
      <c r="C9" s="12" t="s">
        <v>54</v>
      </c>
      <c r="D9" s="6"/>
      <c r="E9" s="7">
        <v>0</v>
      </c>
      <c r="F9" s="7">
        <v>0</v>
      </c>
      <c r="G9" s="7">
        <v>34</v>
      </c>
      <c r="H9" s="40">
        <v>0</v>
      </c>
      <c r="I9" s="10">
        <v>0</v>
      </c>
      <c r="J9" s="7">
        <v>23</v>
      </c>
      <c r="K9" s="7">
        <v>0</v>
      </c>
      <c r="L9" s="7">
        <v>28</v>
      </c>
      <c r="M9" s="7">
        <v>20</v>
      </c>
      <c r="N9" s="7">
        <v>0</v>
      </c>
      <c r="O9" s="7">
        <v>26</v>
      </c>
      <c r="P9" s="9">
        <f t="shared" si="0"/>
        <v>131</v>
      </c>
    </row>
    <row r="10" spans="1:19" ht="15.75" thickBot="1" x14ac:dyDescent="0.3">
      <c r="A10" s="55"/>
      <c r="B10" s="11">
        <v>817</v>
      </c>
      <c r="C10" s="29" t="s">
        <v>35</v>
      </c>
      <c r="E10" s="7">
        <v>0</v>
      </c>
      <c r="F10" s="7">
        <v>26</v>
      </c>
      <c r="G10" s="7">
        <v>0</v>
      </c>
      <c r="H10" s="40">
        <v>0</v>
      </c>
      <c r="I10" s="10">
        <v>17</v>
      </c>
      <c r="J10" s="7">
        <v>0</v>
      </c>
      <c r="K10" s="7">
        <v>0</v>
      </c>
      <c r="L10" s="7">
        <v>0</v>
      </c>
      <c r="M10" s="7">
        <v>0</v>
      </c>
      <c r="N10" s="7">
        <v>20</v>
      </c>
      <c r="O10" s="7">
        <v>21</v>
      </c>
      <c r="P10" s="9">
        <f t="shared" si="0"/>
        <v>84</v>
      </c>
    </row>
    <row r="11" spans="1:19" ht="15.75" thickBot="1" x14ac:dyDescent="0.3">
      <c r="A11" s="55"/>
      <c r="B11" s="11">
        <v>62</v>
      </c>
      <c r="C11" s="12" t="s">
        <v>69</v>
      </c>
      <c r="D11" s="6"/>
      <c r="E11" s="7">
        <v>0</v>
      </c>
      <c r="F11" s="7">
        <v>0</v>
      </c>
      <c r="G11" s="7">
        <v>0</v>
      </c>
      <c r="H11" s="40">
        <v>0</v>
      </c>
      <c r="I11" s="10">
        <v>0</v>
      </c>
      <c r="J11" s="7">
        <v>0</v>
      </c>
      <c r="K11" s="7">
        <v>28</v>
      </c>
      <c r="L11" s="7">
        <v>15</v>
      </c>
      <c r="M11" s="7">
        <v>0</v>
      </c>
      <c r="N11" s="7">
        <v>18</v>
      </c>
      <c r="O11" s="7">
        <v>14</v>
      </c>
      <c r="P11" s="9">
        <f t="shared" si="0"/>
        <v>75</v>
      </c>
    </row>
    <row r="12" spans="1:19" ht="15.75" thickBot="1" x14ac:dyDescent="0.3">
      <c r="A12" s="55"/>
      <c r="B12" s="11">
        <v>555</v>
      </c>
      <c r="C12" s="12" t="s">
        <v>47</v>
      </c>
      <c r="D12" s="6"/>
      <c r="E12" s="7">
        <v>0</v>
      </c>
      <c r="F12" s="7">
        <v>0</v>
      </c>
      <c r="G12" s="7">
        <v>0</v>
      </c>
      <c r="H12" s="40">
        <v>0</v>
      </c>
      <c r="I12" s="10">
        <v>0</v>
      </c>
      <c r="J12" s="7">
        <v>16</v>
      </c>
      <c r="K12" s="7">
        <v>0</v>
      </c>
      <c r="L12" s="7">
        <v>23</v>
      </c>
      <c r="M12" s="7">
        <v>22</v>
      </c>
      <c r="N12" s="7">
        <v>0</v>
      </c>
      <c r="O12" s="7">
        <v>12</v>
      </c>
      <c r="P12" s="9">
        <f t="shared" si="0"/>
        <v>73</v>
      </c>
    </row>
    <row r="13" spans="1:19" ht="15.75" thickBot="1" x14ac:dyDescent="0.3">
      <c r="A13" s="55"/>
      <c r="B13" s="27">
        <v>40</v>
      </c>
      <c r="C13" s="30" t="s">
        <v>83</v>
      </c>
      <c r="D13" s="39"/>
      <c r="E13" s="7">
        <v>42</v>
      </c>
      <c r="F13" s="7">
        <v>19</v>
      </c>
      <c r="G13" s="7">
        <v>0</v>
      </c>
      <c r="H13" s="40">
        <v>0</v>
      </c>
      <c r="I13" s="10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61</v>
      </c>
    </row>
    <row r="14" spans="1:19" ht="15.75" thickBot="1" x14ac:dyDescent="0.3">
      <c r="A14" s="55"/>
      <c r="B14" s="27">
        <v>559</v>
      </c>
      <c r="C14" s="28" t="s">
        <v>92</v>
      </c>
      <c r="D14" s="38"/>
      <c r="E14" s="7">
        <v>0</v>
      </c>
      <c r="F14" s="7">
        <v>23</v>
      </c>
      <c r="G14" s="7">
        <v>0</v>
      </c>
      <c r="H14" s="40">
        <v>0</v>
      </c>
      <c r="I14" s="10">
        <v>0</v>
      </c>
      <c r="J14" s="7">
        <v>0</v>
      </c>
      <c r="K14" s="7">
        <v>0</v>
      </c>
      <c r="L14" s="7">
        <v>19</v>
      </c>
      <c r="M14" s="7">
        <v>0</v>
      </c>
      <c r="N14" s="7">
        <v>0</v>
      </c>
      <c r="O14" s="7">
        <v>13</v>
      </c>
      <c r="P14" s="9">
        <f t="shared" si="0"/>
        <v>55</v>
      </c>
    </row>
    <row r="15" spans="1:19" ht="15.75" thickBot="1" x14ac:dyDescent="0.3">
      <c r="A15" s="55"/>
      <c r="B15" s="27">
        <v>187</v>
      </c>
      <c r="C15" s="30" t="s">
        <v>94</v>
      </c>
      <c r="D15" s="6"/>
      <c r="E15" s="7">
        <v>0</v>
      </c>
      <c r="F15" s="7">
        <v>0</v>
      </c>
      <c r="G15" s="7">
        <v>0</v>
      </c>
      <c r="H15" s="54">
        <v>40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40</v>
      </c>
    </row>
    <row r="16" spans="1:19" ht="15.75" thickBot="1" x14ac:dyDescent="0.3">
      <c r="A16" s="55"/>
      <c r="B16" s="27">
        <v>390</v>
      </c>
      <c r="C16" s="30" t="s">
        <v>75</v>
      </c>
      <c r="D16" s="6"/>
      <c r="E16" s="7">
        <v>0</v>
      </c>
      <c r="F16" s="7">
        <v>0</v>
      </c>
      <c r="G16" s="7">
        <v>0</v>
      </c>
      <c r="H16" s="40">
        <v>0</v>
      </c>
      <c r="I16" s="10">
        <v>22</v>
      </c>
      <c r="J16" s="7">
        <v>0</v>
      </c>
      <c r="K16" s="7">
        <v>0</v>
      </c>
      <c r="L16" s="7">
        <v>12</v>
      </c>
      <c r="M16" s="7">
        <v>0</v>
      </c>
      <c r="N16" s="7">
        <v>0</v>
      </c>
      <c r="O16" s="7">
        <v>0</v>
      </c>
      <c r="P16" s="9">
        <f t="shared" si="0"/>
        <v>34</v>
      </c>
    </row>
    <row r="17" spans="1:16" ht="15.75" thickBot="1" x14ac:dyDescent="0.3">
      <c r="A17" s="55"/>
      <c r="B17" s="11">
        <v>347</v>
      </c>
      <c r="C17" s="29" t="s">
        <v>103</v>
      </c>
      <c r="D17" s="6"/>
      <c r="E17" s="7">
        <v>0</v>
      </c>
      <c r="F17" s="7">
        <v>0</v>
      </c>
      <c r="G17" s="7">
        <v>0</v>
      </c>
      <c r="H17" s="40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27</v>
      </c>
      <c r="P17" s="9">
        <f t="shared" si="0"/>
        <v>27</v>
      </c>
    </row>
    <row r="18" spans="1:16" ht="15.75" thickBot="1" x14ac:dyDescent="0.3">
      <c r="A18" s="55"/>
      <c r="B18" s="11">
        <v>156</v>
      </c>
      <c r="C18" s="29" t="s">
        <v>67</v>
      </c>
      <c r="D18" s="39"/>
      <c r="E18" s="7">
        <v>0</v>
      </c>
      <c r="F18" s="7">
        <v>0</v>
      </c>
      <c r="G18" s="7">
        <v>25</v>
      </c>
      <c r="H18" s="40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25</v>
      </c>
    </row>
    <row r="19" spans="1:16" ht="15.75" thickBot="1" x14ac:dyDescent="0.3">
      <c r="A19" s="55"/>
      <c r="B19" s="11">
        <v>292</v>
      </c>
      <c r="C19" s="12" t="s">
        <v>62</v>
      </c>
      <c r="D19" s="39"/>
      <c r="E19" s="7">
        <v>0</v>
      </c>
      <c r="F19" s="7">
        <v>0</v>
      </c>
      <c r="G19" s="7">
        <v>0</v>
      </c>
      <c r="H19" s="40">
        <v>0</v>
      </c>
      <c r="I19" s="10">
        <v>20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20</v>
      </c>
    </row>
    <row r="20" spans="1:16" ht="15.75" thickBot="1" x14ac:dyDescent="0.3">
      <c r="A20" s="55"/>
      <c r="B20" s="11">
        <v>64</v>
      </c>
      <c r="C20" s="12" t="s">
        <v>96</v>
      </c>
      <c r="E20" s="7">
        <v>0</v>
      </c>
      <c r="F20" s="7">
        <v>0</v>
      </c>
      <c r="G20" s="7">
        <v>0</v>
      </c>
      <c r="H20" s="40">
        <v>0</v>
      </c>
      <c r="I20" s="10">
        <v>0</v>
      </c>
      <c r="J20" s="7">
        <v>18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18</v>
      </c>
    </row>
    <row r="21" spans="1:16" ht="15.75" thickBot="1" x14ac:dyDescent="0.3">
      <c r="A21" s="55"/>
      <c r="B21" s="11">
        <v>629</v>
      </c>
      <c r="C21" s="34" t="s">
        <v>53</v>
      </c>
      <c r="D21" s="39"/>
      <c r="E21" s="7">
        <v>0</v>
      </c>
      <c r="F21" s="7">
        <v>0</v>
      </c>
      <c r="G21" s="7">
        <v>0</v>
      </c>
      <c r="H21" s="40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0</v>
      </c>
    </row>
    <row r="22" spans="1:16" ht="15.75" thickBot="1" x14ac:dyDescent="0.3">
      <c r="A22" s="55"/>
      <c r="B22" s="11">
        <v>515</v>
      </c>
      <c r="C22" s="12" t="s">
        <v>63</v>
      </c>
      <c r="D22" s="38"/>
      <c r="E22" s="7">
        <v>0</v>
      </c>
      <c r="F22" s="7">
        <v>0</v>
      </c>
      <c r="G22" s="7">
        <v>0</v>
      </c>
      <c r="H22" s="40">
        <v>0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0</v>
      </c>
    </row>
    <row r="23" spans="1:16" ht="15.75" thickBot="1" x14ac:dyDescent="0.3">
      <c r="A23" s="55"/>
      <c r="B23" s="11">
        <v>13</v>
      </c>
      <c r="C23" s="12" t="s">
        <v>2</v>
      </c>
      <c r="D23" s="39"/>
      <c r="E23" s="7">
        <v>0</v>
      </c>
      <c r="F23" s="7">
        <v>0</v>
      </c>
      <c r="G23" s="7">
        <v>0</v>
      </c>
      <c r="H23" s="40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0</v>
      </c>
    </row>
    <row r="24" spans="1:16" ht="15.75" thickBot="1" x14ac:dyDescent="0.3">
      <c r="A24" s="55"/>
      <c r="B24" s="11">
        <v>413</v>
      </c>
      <c r="C24" s="12" t="s">
        <v>30</v>
      </c>
      <c r="E24" s="7">
        <v>0</v>
      </c>
      <c r="F24" s="7">
        <v>0</v>
      </c>
      <c r="G24" s="7">
        <v>0</v>
      </c>
      <c r="H24" s="40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0</v>
      </c>
    </row>
    <row r="25" spans="1:16" ht="15.75" thickBot="1" x14ac:dyDescent="0.3">
      <c r="A25" s="55"/>
      <c r="B25" s="11">
        <v>100</v>
      </c>
      <c r="C25" s="12" t="s">
        <v>29</v>
      </c>
      <c r="D25" s="6"/>
      <c r="E25" s="7">
        <v>0</v>
      </c>
      <c r="F25" s="7">
        <v>0</v>
      </c>
      <c r="G25" s="7">
        <v>0</v>
      </c>
      <c r="H25" s="40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0</v>
      </c>
    </row>
    <row r="26" spans="1:16" ht="15.75" thickBot="1" x14ac:dyDescent="0.3">
      <c r="A26" s="55"/>
      <c r="B26" s="11">
        <v>154</v>
      </c>
      <c r="C26" s="12" t="s">
        <v>41</v>
      </c>
      <c r="E26" s="7">
        <v>0</v>
      </c>
      <c r="F26" s="7">
        <v>0</v>
      </c>
      <c r="G26" s="7">
        <v>0</v>
      </c>
      <c r="H26" s="40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0</v>
      </c>
    </row>
    <row r="27" spans="1:16" ht="15.75" thickBot="1" x14ac:dyDescent="0.3">
      <c r="A27" s="55"/>
      <c r="B27" s="11">
        <v>1011</v>
      </c>
      <c r="C27" s="12" t="s">
        <v>76</v>
      </c>
      <c r="D27" s="6"/>
      <c r="E27" s="7">
        <v>0</v>
      </c>
      <c r="F27" s="7">
        <v>0</v>
      </c>
      <c r="G27" s="7">
        <v>0</v>
      </c>
      <c r="H27" s="40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0"/>
        <v>0</v>
      </c>
    </row>
    <row r="28" spans="1:16" ht="15.75" thickBot="1" x14ac:dyDescent="0.3">
      <c r="A28" s="55"/>
      <c r="B28" s="11"/>
      <c r="C28" s="12"/>
      <c r="D28" s="6"/>
      <c r="E28" s="7">
        <v>0</v>
      </c>
      <c r="F28" s="7">
        <v>0</v>
      </c>
      <c r="G28" s="7">
        <v>0</v>
      </c>
      <c r="H28" s="40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ref="P28:P37" si="1">SUM(E28:O28)</f>
        <v>0</v>
      </c>
    </row>
    <row r="29" spans="1:16" ht="15.75" thickBot="1" x14ac:dyDescent="0.3">
      <c r="A29" s="55"/>
      <c r="B29" s="11"/>
      <c r="C29" s="37"/>
      <c r="E29" s="7">
        <v>0</v>
      </c>
      <c r="F29" s="7">
        <v>0</v>
      </c>
      <c r="G29" s="7">
        <v>0</v>
      </c>
      <c r="H29" s="40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1"/>
        <v>0</v>
      </c>
    </row>
    <row r="30" spans="1:16" ht="15.75" thickBot="1" x14ac:dyDescent="0.3">
      <c r="A30" s="55"/>
      <c r="B30" s="11"/>
      <c r="C30" s="12"/>
      <c r="D30" s="6"/>
      <c r="E30" s="7">
        <v>0</v>
      </c>
      <c r="F30" s="7">
        <v>0</v>
      </c>
      <c r="G30" s="7">
        <v>0</v>
      </c>
      <c r="H30" s="40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1"/>
        <v>0</v>
      </c>
    </row>
    <row r="31" spans="1:16" ht="15.75" thickBot="1" x14ac:dyDescent="0.3">
      <c r="A31" s="55"/>
      <c r="B31" s="11"/>
      <c r="C31" s="34"/>
      <c r="D31" s="6"/>
      <c r="E31" s="7">
        <v>0</v>
      </c>
      <c r="F31" s="7">
        <v>0</v>
      </c>
      <c r="G31" s="7">
        <v>0</v>
      </c>
      <c r="H31" s="40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1"/>
        <v>0</v>
      </c>
    </row>
    <row r="32" spans="1:16" ht="15.75" thickBot="1" x14ac:dyDescent="0.3">
      <c r="A32" s="55"/>
      <c r="B32" s="11"/>
      <c r="C32" s="34"/>
      <c r="D32" s="6"/>
      <c r="E32" s="7">
        <v>0</v>
      </c>
      <c r="F32" s="7">
        <v>0</v>
      </c>
      <c r="G32" s="7">
        <v>0</v>
      </c>
      <c r="H32" s="40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1"/>
        <v>0</v>
      </c>
    </row>
    <row r="33" spans="1:16" ht="15.75" thickBot="1" x14ac:dyDescent="0.3">
      <c r="A33" s="55"/>
      <c r="B33" s="27"/>
      <c r="C33" s="30"/>
      <c r="D33" s="6"/>
      <c r="E33" s="7">
        <v>0</v>
      </c>
      <c r="F33" s="7">
        <v>0</v>
      </c>
      <c r="G33" s="7">
        <v>0</v>
      </c>
      <c r="H33" s="40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1"/>
        <v>0</v>
      </c>
    </row>
    <row r="34" spans="1:16" ht="15.75" thickBot="1" x14ac:dyDescent="0.3">
      <c r="A34" s="55"/>
      <c r="B34" s="11"/>
      <c r="C34" s="12"/>
      <c r="D34" s="6"/>
      <c r="E34" s="7">
        <v>0</v>
      </c>
      <c r="F34" s="7">
        <v>0</v>
      </c>
      <c r="G34" s="7">
        <v>0</v>
      </c>
      <c r="H34" s="40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1"/>
        <v>0</v>
      </c>
    </row>
    <row r="35" spans="1:16" ht="15.75" thickBot="1" x14ac:dyDescent="0.3">
      <c r="A35" s="55"/>
      <c r="B35" s="11"/>
      <c r="C35" s="37"/>
      <c r="E35" s="7">
        <v>0</v>
      </c>
      <c r="F35" s="7">
        <v>0</v>
      </c>
      <c r="G35" s="7">
        <v>0</v>
      </c>
      <c r="H35" s="40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1"/>
        <v>0</v>
      </c>
    </row>
    <row r="36" spans="1:16" ht="15.75" thickBot="1" x14ac:dyDescent="0.3">
      <c r="A36" s="55"/>
      <c r="B36" s="11"/>
      <c r="C36" s="29"/>
      <c r="E36" s="7">
        <v>0</v>
      </c>
      <c r="F36" s="7">
        <v>0</v>
      </c>
      <c r="G36" s="7">
        <v>0</v>
      </c>
      <c r="H36" s="40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1"/>
        <v>0</v>
      </c>
    </row>
    <row r="37" spans="1:16" ht="15.75" thickBot="1" x14ac:dyDescent="0.3">
      <c r="A37" s="55"/>
      <c r="B37" s="11"/>
      <c r="C37" s="12"/>
      <c r="D37" s="6"/>
      <c r="E37" s="7">
        <v>0</v>
      </c>
      <c r="F37" s="7">
        <v>0</v>
      </c>
      <c r="G37" s="7">
        <v>0</v>
      </c>
      <c r="H37" s="40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1"/>
        <v>0</v>
      </c>
    </row>
    <row r="38" spans="1:16" ht="15.75" thickBot="1" x14ac:dyDescent="0.3">
      <c r="A38" s="55"/>
      <c r="B38" s="11"/>
      <c r="C38" s="37"/>
      <c r="E38" s="7">
        <v>0</v>
      </c>
      <c r="F38" s="7">
        <v>0</v>
      </c>
      <c r="G38" s="7">
        <v>0</v>
      </c>
      <c r="H38" s="40">
        <v>0</v>
      </c>
      <c r="I38" s="10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9">
        <f t="shared" ref="P38" si="2">SUM(E38:O38)</f>
        <v>0</v>
      </c>
    </row>
    <row r="39" spans="1:16" x14ac:dyDescent="0.25">
      <c r="C39" s="6" t="s">
        <v>27</v>
      </c>
      <c r="D39" s="31"/>
      <c r="E39" s="6">
        <f t="shared" ref="E39:P39" si="3">COUNTIF(E2:E38,"&gt;0")</f>
        <v>5</v>
      </c>
      <c r="F39" s="6">
        <f t="shared" si="3"/>
        <v>8</v>
      </c>
      <c r="G39" s="6">
        <f t="shared" si="3"/>
        <v>5</v>
      </c>
      <c r="H39" s="6">
        <f t="shared" si="3"/>
        <v>5</v>
      </c>
      <c r="I39" s="6">
        <f t="shared" si="3"/>
        <v>8</v>
      </c>
      <c r="J39" s="6">
        <f t="shared" si="3"/>
        <v>8</v>
      </c>
      <c r="K39" s="6">
        <f t="shared" si="3"/>
        <v>4</v>
      </c>
      <c r="L39" s="6">
        <f t="shared" si="3"/>
        <v>11</v>
      </c>
      <c r="M39" s="6">
        <f t="shared" si="3"/>
        <v>7</v>
      </c>
      <c r="N39" s="6">
        <f t="shared" si="3"/>
        <v>7</v>
      </c>
      <c r="O39" s="6">
        <f t="shared" si="3"/>
        <v>12</v>
      </c>
      <c r="P39" s="6">
        <f t="shared" si="3"/>
        <v>19</v>
      </c>
    </row>
  </sheetData>
  <sortState ref="B2:P27">
    <sortCondition descending="1" ref="P2:P27"/>
  </sortState>
  <mergeCells count="1">
    <mergeCell ref="A2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H7" sqref="H7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13</v>
      </c>
      <c r="B2" s="19" t="s">
        <v>2</v>
      </c>
      <c r="C2" s="25"/>
      <c r="D2" s="25"/>
      <c r="E2" s="25"/>
      <c r="F2" s="25"/>
      <c r="G2" s="25"/>
      <c r="H2" s="17"/>
      <c r="I2" s="17"/>
      <c r="J2" s="17"/>
      <c r="K2" s="17"/>
      <c r="L2" s="17"/>
      <c r="M2" s="17"/>
      <c r="N2" s="17"/>
    </row>
    <row r="3" spans="1:14" x14ac:dyDescent="0.25">
      <c r="A3" s="11">
        <v>58</v>
      </c>
      <c r="B3" s="12" t="s">
        <v>38</v>
      </c>
      <c r="C3" s="8"/>
      <c r="D3" s="8"/>
      <c r="E3" s="8"/>
      <c r="F3" s="8"/>
      <c r="G3" s="8"/>
      <c r="H3" s="17"/>
      <c r="I3" s="17"/>
      <c r="J3" s="17"/>
      <c r="K3" s="17"/>
      <c r="L3" s="17"/>
      <c r="M3" s="17"/>
      <c r="N3" s="17"/>
    </row>
    <row r="4" spans="1:14" x14ac:dyDescent="0.25">
      <c r="A4" s="11">
        <v>84</v>
      </c>
      <c r="B4" s="12" t="s">
        <v>55</v>
      </c>
      <c r="C4" s="25"/>
      <c r="D4" s="25"/>
      <c r="E4" s="25"/>
      <c r="F4" s="25"/>
      <c r="G4" s="25"/>
      <c r="H4" s="17"/>
      <c r="I4" s="17"/>
      <c r="J4" s="17"/>
      <c r="K4" s="17"/>
      <c r="L4" s="17"/>
      <c r="M4" s="17"/>
      <c r="N4" s="17"/>
    </row>
    <row r="5" spans="1:14" x14ac:dyDescent="0.25">
      <c r="A5" s="11">
        <v>96</v>
      </c>
      <c r="B5" s="12" t="s">
        <v>44</v>
      </c>
      <c r="C5" s="43"/>
      <c r="D5" s="43"/>
      <c r="E5" s="43"/>
      <c r="F5" s="43"/>
      <c r="G5" s="43"/>
      <c r="H5" s="17"/>
      <c r="I5" s="17"/>
      <c r="J5" s="17"/>
      <c r="K5" s="17"/>
      <c r="L5" s="17"/>
      <c r="M5" s="17"/>
      <c r="N5" s="17"/>
    </row>
    <row r="6" spans="1:14" x14ac:dyDescent="0.25">
      <c r="A6" s="11">
        <v>100</v>
      </c>
      <c r="B6" s="12" t="s">
        <v>29</v>
      </c>
      <c r="C6" s="25"/>
      <c r="D6" s="25"/>
      <c r="E6" s="25"/>
      <c r="F6" s="25"/>
      <c r="G6" s="25"/>
      <c r="H6" s="17"/>
      <c r="I6" s="17"/>
      <c r="J6" s="17"/>
      <c r="K6" s="17"/>
      <c r="L6" s="17"/>
      <c r="M6" s="17"/>
      <c r="N6" s="17"/>
    </row>
    <row r="7" spans="1:14" x14ac:dyDescent="0.25">
      <c r="A7" s="11">
        <v>107</v>
      </c>
      <c r="B7" s="12" t="s">
        <v>33</v>
      </c>
      <c r="C7" s="24"/>
      <c r="D7" s="24"/>
      <c r="E7" s="24"/>
      <c r="F7" s="24"/>
      <c r="G7" s="24"/>
      <c r="H7" s="17"/>
      <c r="I7" s="17"/>
      <c r="J7" s="17"/>
      <c r="K7" s="17"/>
      <c r="L7" s="17"/>
      <c r="M7" s="17"/>
      <c r="N7" s="17"/>
    </row>
    <row r="8" spans="1:14" x14ac:dyDescent="0.25">
      <c r="A8" s="11">
        <v>109</v>
      </c>
      <c r="B8" s="12" t="s">
        <v>56</v>
      </c>
      <c r="C8" s="24"/>
      <c r="D8" s="24"/>
      <c r="E8" s="24"/>
      <c r="F8" s="24"/>
      <c r="G8" s="24"/>
      <c r="H8" s="17"/>
      <c r="I8" s="17"/>
      <c r="J8" s="17"/>
      <c r="K8" s="17"/>
      <c r="L8" s="17"/>
      <c r="M8" s="17"/>
      <c r="N8" s="17"/>
    </row>
    <row r="9" spans="1:14" x14ac:dyDescent="0.25">
      <c r="A9" s="11">
        <v>117</v>
      </c>
      <c r="B9" s="12" t="s">
        <v>34</v>
      </c>
      <c r="C9" s="25"/>
      <c r="D9" s="25"/>
      <c r="E9" s="25"/>
      <c r="F9" s="25"/>
      <c r="G9" s="25"/>
      <c r="H9" s="17"/>
      <c r="I9" s="17"/>
      <c r="J9" s="17"/>
      <c r="K9" s="17"/>
      <c r="L9" s="17"/>
      <c r="M9" s="17"/>
      <c r="N9" s="17"/>
    </row>
    <row r="10" spans="1:14" x14ac:dyDescent="0.25">
      <c r="A10" s="11">
        <v>120</v>
      </c>
      <c r="B10" s="12" t="s">
        <v>46</v>
      </c>
      <c r="C10" s="25"/>
      <c r="D10" s="25"/>
      <c r="E10" s="25"/>
      <c r="F10" s="25"/>
      <c r="G10" s="25"/>
      <c r="H10" s="17"/>
      <c r="I10" s="17"/>
      <c r="J10" s="17"/>
      <c r="K10" s="17"/>
      <c r="L10" s="17"/>
      <c r="M10" s="17"/>
      <c r="N10" s="17"/>
    </row>
    <row r="11" spans="1:14" x14ac:dyDescent="0.25">
      <c r="A11" s="11">
        <v>121</v>
      </c>
      <c r="B11" s="12" t="s">
        <v>43</v>
      </c>
      <c r="C11" s="24" t="s">
        <v>52</v>
      </c>
      <c r="D11" s="24" t="s">
        <v>52</v>
      </c>
      <c r="E11" s="24" t="s">
        <v>52</v>
      </c>
      <c r="F11" s="24" t="s">
        <v>52</v>
      </c>
      <c r="G11" s="24" t="s">
        <v>52</v>
      </c>
      <c r="H11" s="17"/>
      <c r="I11" s="17"/>
      <c r="J11" s="17"/>
      <c r="K11" s="17"/>
      <c r="L11" s="17"/>
      <c r="M11" s="17"/>
      <c r="N11" s="17"/>
    </row>
    <row r="12" spans="1:14" x14ac:dyDescent="0.25">
      <c r="A12" s="11">
        <v>144</v>
      </c>
      <c r="B12" s="12" t="s">
        <v>57</v>
      </c>
      <c r="C12" s="24"/>
      <c r="D12" s="24"/>
      <c r="E12" s="24"/>
      <c r="F12" s="24"/>
      <c r="G12" s="24"/>
      <c r="H12" s="17"/>
      <c r="I12" s="17"/>
      <c r="J12" s="17"/>
      <c r="K12" s="17"/>
      <c r="L12" s="17"/>
      <c r="M12" s="17"/>
      <c r="N12" s="17"/>
    </row>
    <row r="13" spans="1:14" x14ac:dyDescent="0.25">
      <c r="A13" s="11">
        <v>150</v>
      </c>
      <c r="B13" s="12" t="s">
        <v>31</v>
      </c>
      <c r="C13" s="24" t="s">
        <v>52</v>
      </c>
      <c r="D13" s="24" t="s">
        <v>52</v>
      </c>
      <c r="E13" s="24" t="s">
        <v>52</v>
      </c>
      <c r="F13" s="24" t="s">
        <v>52</v>
      </c>
      <c r="G13" s="24" t="s">
        <v>52</v>
      </c>
      <c r="H13" s="17"/>
      <c r="I13" s="17"/>
      <c r="J13" s="17"/>
      <c r="K13" s="17"/>
      <c r="L13" s="17"/>
      <c r="M13" s="17"/>
      <c r="N13" s="17"/>
    </row>
    <row r="14" spans="1:14" x14ac:dyDescent="0.25">
      <c r="A14" s="11">
        <v>154</v>
      </c>
      <c r="B14" s="12" t="s">
        <v>54</v>
      </c>
      <c r="C14" s="25"/>
      <c r="D14" s="25"/>
      <c r="E14" s="25"/>
      <c r="F14" s="25"/>
      <c r="G14" s="25"/>
      <c r="H14" s="17"/>
      <c r="I14" s="17"/>
      <c r="J14" s="17"/>
      <c r="K14" s="17"/>
      <c r="L14" s="17"/>
      <c r="M14" s="17"/>
      <c r="N14" s="17"/>
    </row>
    <row r="15" spans="1:14" x14ac:dyDescent="0.25">
      <c r="A15" s="11">
        <v>163</v>
      </c>
      <c r="B15" s="12" t="s">
        <v>58</v>
      </c>
      <c r="C15" s="8"/>
      <c r="D15" s="8"/>
      <c r="E15" s="8"/>
      <c r="F15" s="8"/>
      <c r="G15" s="8"/>
      <c r="H15" s="17"/>
      <c r="I15" s="17"/>
      <c r="J15" s="17"/>
      <c r="K15" s="17"/>
      <c r="L15" s="17"/>
      <c r="M15" s="17"/>
      <c r="N15" s="17"/>
    </row>
    <row r="16" spans="1:14" x14ac:dyDescent="0.25">
      <c r="A16" s="11">
        <v>165</v>
      </c>
      <c r="B16" s="12" t="s">
        <v>36</v>
      </c>
      <c r="C16" s="8"/>
      <c r="D16" s="8"/>
      <c r="E16" s="8"/>
      <c r="F16" s="8"/>
      <c r="G16" s="8"/>
      <c r="H16" s="17"/>
      <c r="I16" s="17"/>
      <c r="J16" s="17"/>
      <c r="K16" s="17"/>
      <c r="L16" s="17"/>
      <c r="M16" s="17"/>
      <c r="N16" s="17"/>
    </row>
    <row r="17" spans="1:14" x14ac:dyDescent="0.25">
      <c r="A17" s="11">
        <v>169</v>
      </c>
      <c r="B17" s="12" t="s">
        <v>59</v>
      </c>
      <c r="C17" s="8"/>
      <c r="D17" s="8"/>
      <c r="E17" s="8"/>
      <c r="F17" s="8"/>
      <c r="G17" s="8"/>
      <c r="H17" s="17"/>
      <c r="I17" s="17"/>
      <c r="J17" s="17"/>
      <c r="K17" s="17"/>
      <c r="L17" s="17"/>
      <c r="M17" s="17"/>
      <c r="N17" s="17"/>
    </row>
    <row r="18" spans="1:14" x14ac:dyDescent="0.25">
      <c r="A18" s="11">
        <v>192</v>
      </c>
      <c r="B18" s="12" t="s">
        <v>39</v>
      </c>
      <c r="C18" s="25"/>
      <c r="D18" s="25"/>
      <c r="E18" s="25"/>
      <c r="F18" s="25"/>
      <c r="G18" s="25"/>
      <c r="H18" s="17"/>
      <c r="I18" s="17"/>
      <c r="J18" s="17"/>
      <c r="K18" s="17"/>
      <c r="L18" s="17"/>
      <c r="M18" s="17"/>
      <c r="N18" s="17"/>
    </row>
    <row r="19" spans="1:14" x14ac:dyDescent="0.25">
      <c r="A19" s="11">
        <v>203</v>
      </c>
      <c r="B19" s="12" t="s">
        <v>60</v>
      </c>
      <c r="C19" s="24"/>
      <c r="D19" s="24"/>
      <c r="E19" s="24"/>
      <c r="F19" s="24"/>
      <c r="G19" s="24"/>
      <c r="H19" s="17"/>
      <c r="I19" s="17"/>
      <c r="J19" s="17"/>
      <c r="K19" s="17"/>
      <c r="L19" s="17"/>
      <c r="M19" s="17"/>
      <c r="N19" s="17"/>
    </row>
    <row r="20" spans="1:14" x14ac:dyDescent="0.25">
      <c r="A20" s="11">
        <v>211</v>
      </c>
      <c r="B20" s="12" t="s">
        <v>32</v>
      </c>
      <c r="C20" s="25"/>
      <c r="D20" s="25"/>
      <c r="E20" s="25"/>
      <c r="F20" s="25"/>
      <c r="G20" s="25"/>
      <c r="H20" s="17"/>
      <c r="I20" s="17"/>
      <c r="J20" s="17"/>
      <c r="K20" s="17"/>
      <c r="L20" s="17"/>
      <c r="M20" s="17"/>
      <c r="N20" s="17"/>
    </row>
    <row r="21" spans="1:14" x14ac:dyDescent="0.25">
      <c r="A21" s="11">
        <v>212</v>
      </c>
      <c r="B21" s="12" t="s">
        <v>37</v>
      </c>
      <c r="C21" s="25"/>
      <c r="D21" s="25"/>
      <c r="E21" s="25"/>
      <c r="F21" s="25"/>
      <c r="G21" s="25"/>
      <c r="H21" s="17"/>
      <c r="I21" s="17"/>
      <c r="J21" s="17"/>
      <c r="K21" s="17"/>
      <c r="L21" s="17"/>
      <c r="M21" s="17"/>
      <c r="N21" s="17"/>
    </row>
    <row r="22" spans="1:14" x14ac:dyDescent="0.25">
      <c r="A22" s="11">
        <v>261</v>
      </c>
      <c r="B22" s="12" t="s">
        <v>61</v>
      </c>
      <c r="C22" s="8"/>
      <c r="D22" s="8"/>
      <c r="E22" s="8"/>
      <c r="F22" s="8"/>
      <c r="G22" s="8"/>
      <c r="H22" s="17"/>
      <c r="I22" s="17"/>
      <c r="J22" s="17"/>
      <c r="K22" s="17"/>
      <c r="L22" s="17"/>
      <c r="M22" s="17"/>
      <c r="N22" s="17"/>
    </row>
    <row r="23" spans="1:14" x14ac:dyDescent="0.25">
      <c r="A23" s="11">
        <v>276</v>
      </c>
      <c r="B23" s="12" t="s">
        <v>28</v>
      </c>
      <c r="C23" s="8"/>
      <c r="D23" s="8"/>
      <c r="E23" s="8"/>
      <c r="F23" s="8"/>
      <c r="G23" s="8"/>
      <c r="H23" s="17"/>
      <c r="I23" s="17"/>
      <c r="J23" s="17"/>
      <c r="K23" s="17"/>
      <c r="L23" s="17"/>
      <c r="M23" s="17"/>
      <c r="N23" s="17"/>
    </row>
    <row r="24" spans="1:14" x14ac:dyDescent="0.25">
      <c r="A24" s="11">
        <v>292</v>
      </c>
      <c r="B24" s="12" t="s">
        <v>62</v>
      </c>
      <c r="C24" s="43"/>
      <c r="D24" s="43"/>
      <c r="E24" s="43"/>
      <c r="F24" s="43"/>
      <c r="G24" s="43"/>
      <c r="H24" s="17"/>
      <c r="I24" s="17"/>
      <c r="J24" s="17"/>
      <c r="K24" s="17"/>
      <c r="L24" s="17"/>
      <c r="M24" s="17"/>
      <c r="N24" s="17"/>
    </row>
    <row r="25" spans="1:14" x14ac:dyDescent="0.25">
      <c r="A25" s="11">
        <v>338</v>
      </c>
      <c r="B25" s="12" t="s">
        <v>42</v>
      </c>
      <c r="C25" s="24" t="s">
        <v>52</v>
      </c>
      <c r="D25" s="24" t="s">
        <v>52</v>
      </c>
      <c r="E25" s="24" t="s">
        <v>52</v>
      </c>
      <c r="F25" s="24" t="s">
        <v>52</v>
      </c>
      <c r="G25" s="24" t="s">
        <v>52</v>
      </c>
      <c r="H25" s="17"/>
      <c r="I25" s="17"/>
      <c r="J25" s="17"/>
      <c r="K25" s="17"/>
      <c r="L25" s="17"/>
      <c r="M25" s="17"/>
      <c r="N25" s="17"/>
    </row>
    <row r="26" spans="1:14" x14ac:dyDescent="0.25">
      <c r="A26" s="11">
        <v>413</v>
      </c>
      <c r="B26" s="12" t="s">
        <v>30</v>
      </c>
      <c r="C26" s="24" t="s">
        <v>52</v>
      </c>
      <c r="D26" s="24" t="s">
        <v>52</v>
      </c>
      <c r="E26" s="24" t="s">
        <v>52</v>
      </c>
      <c r="F26" s="24" t="s">
        <v>52</v>
      </c>
      <c r="G26" s="24" t="s">
        <v>52</v>
      </c>
      <c r="H26" s="17"/>
      <c r="I26" s="17"/>
      <c r="J26" s="17"/>
      <c r="K26" s="17"/>
      <c r="L26" s="17"/>
      <c r="M26" s="17"/>
      <c r="N26" s="17"/>
    </row>
    <row r="27" spans="1:14" x14ac:dyDescent="0.25">
      <c r="A27" s="11">
        <v>471</v>
      </c>
      <c r="B27" s="12" t="s">
        <v>51</v>
      </c>
      <c r="C27" s="24" t="s">
        <v>52</v>
      </c>
      <c r="D27" s="24" t="s">
        <v>52</v>
      </c>
      <c r="E27" s="24" t="s">
        <v>52</v>
      </c>
      <c r="F27" s="24" t="s">
        <v>52</v>
      </c>
      <c r="G27" s="24" t="s">
        <v>52</v>
      </c>
      <c r="H27" s="17"/>
      <c r="I27" s="17"/>
      <c r="J27" s="17"/>
      <c r="K27" s="17"/>
      <c r="L27" s="17"/>
      <c r="M27" s="17"/>
      <c r="N27" s="17"/>
    </row>
    <row r="28" spans="1:14" x14ac:dyDescent="0.25">
      <c r="A28" s="11">
        <v>515</v>
      </c>
      <c r="B28" s="12" t="s">
        <v>63</v>
      </c>
      <c r="C28" s="25"/>
      <c r="D28" s="25"/>
      <c r="E28" s="25"/>
      <c r="F28" s="25"/>
      <c r="G28" s="25"/>
      <c r="H28" s="17"/>
      <c r="I28" s="17"/>
      <c r="J28" s="17"/>
      <c r="K28" s="17"/>
      <c r="L28" s="17"/>
      <c r="M28" s="17"/>
      <c r="N28" s="17"/>
    </row>
    <row r="29" spans="1:14" x14ac:dyDescent="0.25">
      <c r="A29" s="11">
        <v>555</v>
      </c>
      <c r="B29" s="37" t="s">
        <v>47</v>
      </c>
      <c r="C29" s="25"/>
      <c r="D29" s="25"/>
      <c r="E29" s="25"/>
      <c r="F29" s="25"/>
      <c r="G29" s="25"/>
      <c r="H29" s="17"/>
      <c r="I29" s="17"/>
      <c r="J29" s="17"/>
      <c r="K29" s="17"/>
      <c r="L29" s="17"/>
      <c r="M29" s="17"/>
      <c r="N29" s="17"/>
    </row>
    <row r="30" spans="1:14" x14ac:dyDescent="0.25">
      <c r="A30" s="11">
        <v>612</v>
      </c>
      <c r="B30" s="12" t="s">
        <v>64</v>
      </c>
      <c r="C30" s="8"/>
      <c r="D30" s="8"/>
      <c r="E30" s="8"/>
      <c r="F30" s="8"/>
      <c r="G30" s="8"/>
      <c r="H30" s="17"/>
      <c r="I30" s="17"/>
      <c r="J30" s="17"/>
      <c r="K30" s="17"/>
      <c r="L30" s="17"/>
      <c r="M30" s="17"/>
      <c r="N30" s="17"/>
    </row>
    <row r="31" spans="1:14" x14ac:dyDescent="0.25">
      <c r="A31" s="11">
        <v>629</v>
      </c>
      <c r="B31" s="34" t="s">
        <v>53</v>
      </c>
      <c r="C31" s="8"/>
      <c r="D31" s="8"/>
      <c r="E31" s="8"/>
      <c r="F31" s="8"/>
      <c r="G31" s="8"/>
      <c r="H31" s="17"/>
      <c r="I31" s="17"/>
      <c r="J31" s="17"/>
      <c r="K31" s="17"/>
      <c r="L31" s="17"/>
      <c r="M31" s="17"/>
      <c r="N31" s="17"/>
    </row>
    <row r="32" spans="1:14" x14ac:dyDescent="0.25">
      <c r="A32" s="11">
        <v>909</v>
      </c>
      <c r="B32" s="34" t="s">
        <v>65</v>
      </c>
      <c r="C32" s="25"/>
      <c r="D32" s="25"/>
      <c r="E32" s="25"/>
      <c r="F32" s="25"/>
      <c r="G32" s="25"/>
      <c r="H32" s="16"/>
      <c r="I32" s="16"/>
      <c r="J32" s="16"/>
      <c r="K32" s="16"/>
      <c r="L32" s="16"/>
      <c r="M32" s="16"/>
      <c r="N32" s="16"/>
    </row>
    <row r="33" spans="1:14" x14ac:dyDescent="0.25">
      <c r="A33" s="11">
        <v>917</v>
      </c>
      <c r="B33" s="12" t="s">
        <v>35</v>
      </c>
      <c r="C33" s="24"/>
      <c r="D33" s="24"/>
      <c r="E33" s="24"/>
      <c r="F33" s="24"/>
      <c r="G33" s="24"/>
      <c r="H33" s="17"/>
      <c r="I33" s="17"/>
      <c r="J33" s="17"/>
      <c r="K33" s="17"/>
      <c r="L33" s="17"/>
      <c r="M33" s="17"/>
      <c r="N33" s="17"/>
    </row>
    <row r="34" spans="1:14" x14ac:dyDescent="0.25">
      <c r="A34" s="11">
        <v>1008</v>
      </c>
      <c r="B34" s="12" t="s">
        <v>66</v>
      </c>
      <c r="C34" s="43"/>
      <c r="D34" s="43"/>
      <c r="E34" s="43"/>
      <c r="F34" s="43"/>
      <c r="G34" s="43"/>
      <c r="H34" s="17"/>
      <c r="I34" s="17"/>
      <c r="J34" s="17"/>
      <c r="K34" s="17"/>
      <c r="L34" s="17"/>
      <c r="M34" s="17"/>
      <c r="N34" s="17"/>
    </row>
    <row r="35" spans="1:14" x14ac:dyDescent="0.25">
      <c r="A35" s="11">
        <v>1014</v>
      </c>
      <c r="B35" s="12" t="s">
        <v>48</v>
      </c>
      <c r="C35" s="8"/>
      <c r="D35" s="8"/>
      <c r="E35" s="8"/>
      <c r="F35" s="8"/>
      <c r="G35" s="8"/>
      <c r="H35" s="17"/>
      <c r="I35" s="17"/>
      <c r="J35" s="17"/>
      <c r="K35" s="17"/>
      <c r="L35" s="17"/>
      <c r="M35" s="17"/>
      <c r="N35" s="17"/>
    </row>
  </sheetData>
  <sortState ref="A2:N39">
    <sortCondition ref="A2:A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O14" sqref="O1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5">
        <v>44928</v>
      </c>
      <c r="F1" s="3">
        <v>44935</v>
      </c>
      <c r="G1" s="3">
        <v>44942</v>
      </c>
      <c r="H1" s="4">
        <v>44949</v>
      </c>
      <c r="I1" s="4">
        <v>44956</v>
      </c>
      <c r="J1" s="5"/>
    </row>
    <row r="2" spans="1:11" ht="15.75" customHeight="1" thickBot="1" x14ac:dyDescent="0.3">
      <c r="A2" s="55" t="s">
        <v>49</v>
      </c>
      <c r="B2" s="18">
        <v>471</v>
      </c>
      <c r="C2" s="19" t="s">
        <v>51</v>
      </c>
      <c r="D2" s="16"/>
      <c r="E2" s="23">
        <v>0</v>
      </c>
      <c r="F2" s="8">
        <v>44</v>
      </c>
      <c r="G2" s="8">
        <v>41</v>
      </c>
      <c r="H2" s="10">
        <v>38</v>
      </c>
      <c r="I2" s="10">
        <v>22</v>
      </c>
      <c r="J2" s="9">
        <f t="shared" ref="J2:J22" si="0">SUM(LARGE(E2:I2,1)+LARGE(E2:I2,2)+LARGE(E2:I2,3))</f>
        <v>123</v>
      </c>
      <c r="K2">
        <f t="shared" ref="K2:K10" si="1">SUM(F2:H2)/180</f>
        <v>0.68333333333333335</v>
      </c>
    </row>
    <row r="3" spans="1:11" ht="15.75" thickBot="1" x14ac:dyDescent="0.3">
      <c r="A3" s="55"/>
      <c r="B3" s="11">
        <v>192</v>
      </c>
      <c r="C3" s="12" t="s">
        <v>39</v>
      </c>
      <c r="E3" s="23">
        <v>0</v>
      </c>
      <c r="F3" s="7">
        <v>40</v>
      </c>
      <c r="G3" s="7">
        <v>34</v>
      </c>
      <c r="H3" s="10">
        <v>24</v>
      </c>
      <c r="I3" s="10">
        <v>35</v>
      </c>
      <c r="J3" s="9">
        <f t="shared" si="0"/>
        <v>109</v>
      </c>
      <c r="K3">
        <f t="shared" si="1"/>
        <v>0.5444444444444444</v>
      </c>
    </row>
    <row r="4" spans="1:11" ht="15.75" thickBot="1" x14ac:dyDescent="0.3">
      <c r="A4" s="55"/>
      <c r="B4" s="11">
        <v>291</v>
      </c>
      <c r="C4" s="37" t="s">
        <v>68</v>
      </c>
      <c r="D4" s="6"/>
      <c r="E4" s="23">
        <v>0</v>
      </c>
      <c r="F4" s="7">
        <v>0</v>
      </c>
      <c r="G4" s="7">
        <v>27</v>
      </c>
      <c r="H4" s="10">
        <v>28</v>
      </c>
      <c r="I4" s="50">
        <v>39</v>
      </c>
      <c r="J4" s="9">
        <f t="shared" si="0"/>
        <v>94</v>
      </c>
      <c r="K4">
        <f t="shared" si="1"/>
        <v>0.30555555555555558</v>
      </c>
    </row>
    <row r="5" spans="1:11" ht="15.75" thickBot="1" x14ac:dyDescent="0.3">
      <c r="A5" s="55"/>
      <c r="B5" s="11">
        <v>276</v>
      </c>
      <c r="C5" s="12" t="s">
        <v>28</v>
      </c>
      <c r="D5" s="6"/>
      <c r="E5" s="23">
        <v>0</v>
      </c>
      <c r="F5" s="7">
        <v>33</v>
      </c>
      <c r="G5" s="7">
        <v>22</v>
      </c>
      <c r="H5" s="10">
        <v>16</v>
      </c>
      <c r="I5" s="10">
        <v>20</v>
      </c>
      <c r="J5" s="9">
        <f t="shared" si="0"/>
        <v>75</v>
      </c>
      <c r="K5">
        <f t="shared" si="1"/>
        <v>0.39444444444444443</v>
      </c>
    </row>
    <row r="6" spans="1:11" ht="15.75" thickBot="1" x14ac:dyDescent="0.3">
      <c r="A6" s="55"/>
      <c r="B6" s="11">
        <v>247</v>
      </c>
      <c r="C6" s="12" t="s">
        <v>84</v>
      </c>
      <c r="D6" s="6"/>
      <c r="E6" s="23">
        <v>0</v>
      </c>
      <c r="F6" s="7">
        <v>0</v>
      </c>
      <c r="G6" s="7">
        <v>0</v>
      </c>
      <c r="H6" s="10">
        <v>33</v>
      </c>
      <c r="I6" s="10">
        <v>36</v>
      </c>
      <c r="J6" s="9">
        <f t="shared" si="0"/>
        <v>69</v>
      </c>
      <c r="K6">
        <f t="shared" si="1"/>
        <v>0.18333333333333332</v>
      </c>
    </row>
    <row r="7" spans="1:11" ht="15.75" thickBot="1" x14ac:dyDescent="0.3">
      <c r="A7" s="55"/>
      <c r="B7" s="11">
        <v>117</v>
      </c>
      <c r="C7" s="12" t="s">
        <v>34</v>
      </c>
      <c r="E7" s="23">
        <v>0</v>
      </c>
      <c r="F7" s="7">
        <v>0</v>
      </c>
      <c r="G7" s="7">
        <v>0</v>
      </c>
      <c r="H7" s="50">
        <v>43</v>
      </c>
      <c r="I7" s="10">
        <v>24</v>
      </c>
      <c r="J7" s="9">
        <f t="shared" si="0"/>
        <v>67</v>
      </c>
      <c r="K7">
        <f t="shared" si="1"/>
        <v>0.2388888888888889</v>
      </c>
    </row>
    <row r="8" spans="1:11" ht="15.75" thickBot="1" x14ac:dyDescent="0.3">
      <c r="A8" s="55"/>
      <c r="B8" s="11">
        <v>40</v>
      </c>
      <c r="C8" s="29" t="s">
        <v>83</v>
      </c>
      <c r="D8" s="38"/>
      <c r="E8" s="23">
        <v>0</v>
      </c>
      <c r="F8" s="7">
        <v>0</v>
      </c>
      <c r="G8" s="7">
        <v>42</v>
      </c>
      <c r="H8" s="10">
        <v>0</v>
      </c>
      <c r="I8" s="10">
        <v>0</v>
      </c>
      <c r="J8" s="9">
        <f t="shared" si="0"/>
        <v>42</v>
      </c>
      <c r="K8">
        <f t="shared" si="1"/>
        <v>0.23333333333333334</v>
      </c>
    </row>
    <row r="9" spans="1:11" ht="15.75" thickBot="1" x14ac:dyDescent="0.3">
      <c r="A9" s="55"/>
      <c r="B9" s="11">
        <v>58</v>
      </c>
      <c r="C9" s="29" t="s">
        <v>38</v>
      </c>
      <c r="D9" s="39"/>
      <c r="E9" s="23">
        <v>0</v>
      </c>
      <c r="F9" s="7">
        <v>0</v>
      </c>
      <c r="G9" s="7">
        <v>0</v>
      </c>
      <c r="H9" s="10">
        <v>20</v>
      </c>
      <c r="I9" s="10">
        <v>20</v>
      </c>
      <c r="J9" s="9">
        <f t="shared" si="0"/>
        <v>40</v>
      </c>
      <c r="K9">
        <f t="shared" si="1"/>
        <v>0.1111111111111111</v>
      </c>
    </row>
    <row r="10" spans="1:11" ht="15.75" thickBot="1" x14ac:dyDescent="0.3">
      <c r="A10" s="55"/>
      <c r="B10" s="11">
        <v>338</v>
      </c>
      <c r="C10" s="12" t="s">
        <v>42</v>
      </c>
      <c r="D10" s="6"/>
      <c r="E10" s="23">
        <v>0</v>
      </c>
      <c r="F10" s="7">
        <v>0</v>
      </c>
      <c r="G10" s="7">
        <v>0</v>
      </c>
      <c r="H10" s="10">
        <v>0</v>
      </c>
      <c r="I10" s="10">
        <v>24</v>
      </c>
      <c r="J10" s="9">
        <f t="shared" si="0"/>
        <v>24</v>
      </c>
      <c r="K10">
        <f t="shared" si="1"/>
        <v>0</v>
      </c>
    </row>
    <row r="11" spans="1:11" ht="15.75" thickBot="1" x14ac:dyDescent="0.3">
      <c r="A11" s="55"/>
      <c r="B11" s="11">
        <v>817</v>
      </c>
      <c r="C11" s="29" t="s">
        <v>35</v>
      </c>
      <c r="D11" s="38"/>
      <c r="E11" s="23">
        <v>0</v>
      </c>
      <c r="F11" s="7">
        <v>0</v>
      </c>
      <c r="G11" s="7">
        <v>0</v>
      </c>
      <c r="H11" s="10">
        <v>18</v>
      </c>
      <c r="I11" s="10">
        <v>0</v>
      </c>
      <c r="J11" s="9">
        <f t="shared" si="0"/>
        <v>18</v>
      </c>
      <c r="K11">
        <f t="shared" ref="K11:K13" si="2">SUM(E11:H11)/180</f>
        <v>0.1</v>
      </c>
    </row>
    <row r="12" spans="1:11" ht="15.75" thickBot="1" x14ac:dyDescent="0.3">
      <c r="A12" s="55"/>
      <c r="B12" s="11">
        <v>150</v>
      </c>
      <c r="C12" s="12" t="s">
        <v>31</v>
      </c>
      <c r="D12" s="6"/>
      <c r="E12" s="23">
        <v>0</v>
      </c>
      <c r="F12" s="7">
        <v>0</v>
      </c>
      <c r="G12" s="7">
        <v>0</v>
      </c>
      <c r="H12" s="10">
        <v>0</v>
      </c>
      <c r="I12" s="10">
        <v>0</v>
      </c>
      <c r="J12" s="9">
        <f t="shared" si="0"/>
        <v>0</v>
      </c>
      <c r="K12">
        <f t="shared" si="2"/>
        <v>0</v>
      </c>
    </row>
    <row r="13" spans="1:11" ht="15.75" thickBot="1" x14ac:dyDescent="0.3">
      <c r="A13" s="55"/>
      <c r="B13" s="27">
        <v>154</v>
      </c>
      <c r="C13" s="30" t="s">
        <v>54</v>
      </c>
      <c r="D13" s="39"/>
      <c r="E13" s="23">
        <v>0</v>
      </c>
      <c r="F13" s="7">
        <v>0</v>
      </c>
      <c r="G13" s="7">
        <v>0</v>
      </c>
      <c r="H13" s="10">
        <v>0</v>
      </c>
      <c r="I13" s="10">
        <v>0</v>
      </c>
      <c r="J13" s="9">
        <f t="shared" si="0"/>
        <v>0</v>
      </c>
      <c r="K13">
        <f t="shared" si="2"/>
        <v>0</v>
      </c>
    </row>
    <row r="14" spans="1:11" ht="15.75" thickBot="1" x14ac:dyDescent="0.3">
      <c r="A14" s="55"/>
      <c r="B14" s="27">
        <v>515</v>
      </c>
      <c r="C14" s="30" t="s">
        <v>63</v>
      </c>
      <c r="D14" s="39"/>
      <c r="E14" s="23">
        <v>0</v>
      </c>
      <c r="F14" s="7">
        <v>0</v>
      </c>
      <c r="G14" s="7">
        <v>0</v>
      </c>
      <c r="H14" s="10">
        <v>0</v>
      </c>
      <c r="I14" s="10">
        <v>0</v>
      </c>
      <c r="J14" s="9">
        <f t="shared" si="0"/>
        <v>0</v>
      </c>
      <c r="K14">
        <f t="shared" ref="K14:K29" si="3">SUM(E14:H14)/180</f>
        <v>0</v>
      </c>
    </row>
    <row r="15" spans="1:11" ht="15.75" thickBot="1" x14ac:dyDescent="0.3">
      <c r="A15" s="55"/>
      <c r="B15" s="27">
        <v>62</v>
      </c>
      <c r="C15" s="28" t="s">
        <v>69</v>
      </c>
      <c r="D15" s="6"/>
      <c r="E15" s="23">
        <v>0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0</v>
      </c>
      <c r="K15">
        <f t="shared" si="3"/>
        <v>0</v>
      </c>
    </row>
    <row r="16" spans="1:11" ht="15.75" thickBot="1" x14ac:dyDescent="0.3">
      <c r="A16" s="55"/>
      <c r="B16" s="27">
        <v>629</v>
      </c>
      <c r="C16" s="30" t="s">
        <v>53</v>
      </c>
      <c r="D16" s="38"/>
      <c r="E16" s="23">
        <v>0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0</v>
      </c>
      <c r="K16">
        <f t="shared" si="3"/>
        <v>0</v>
      </c>
    </row>
    <row r="17" spans="1:11" ht="15.75" thickBot="1" x14ac:dyDescent="0.3">
      <c r="A17" s="55"/>
      <c r="B17" s="11">
        <v>114</v>
      </c>
      <c r="C17" s="12" t="s">
        <v>70</v>
      </c>
      <c r="D17" s="6"/>
      <c r="E17" s="23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3"/>
        <v>0</v>
      </c>
    </row>
    <row r="18" spans="1:11" ht="15.75" thickBot="1" x14ac:dyDescent="0.3">
      <c r="A18" s="55"/>
      <c r="B18" s="11">
        <v>156</v>
      </c>
      <c r="C18" s="12" t="s">
        <v>67</v>
      </c>
      <c r="D18" s="6"/>
      <c r="E18" s="23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3"/>
        <v>0</v>
      </c>
    </row>
    <row r="19" spans="1:11" ht="15.75" thickBot="1" x14ac:dyDescent="0.3">
      <c r="A19" s="55"/>
      <c r="B19" s="11">
        <v>13</v>
      </c>
      <c r="C19" s="12" t="s">
        <v>2</v>
      </c>
      <c r="D19" s="6"/>
      <c r="E19" s="23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3"/>
        <v>0</v>
      </c>
    </row>
    <row r="20" spans="1:11" ht="15.75" thickBot="1" x14ac:dyDescent="0.3">
      <c r="A20" s="55"/>
      <c r="B20" s="11">
        <v>413</v>
      </c>
      <c r="C20" s="12" t="s">
        <v>30</v>
      </c>
      <c r="D20" s="6"/>
      <c r="E20" s="23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3"/>
        <v>0</v>
      </c>
    </row>
    <row r="21" spans="1:11" ht="15.75" thickBot="1" x14ac:dyDescent="0.3">
      <c r="A21" s="55"/>
      <c r="B21" s="11">
        <v>100</v>
      </c>
      <c r="C21" s="34" t="s">
        <v>29</v>
      </c>
      <c r="D21" s="6"/>
      <c r="E21" s="23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3"/>
        <v>0</v>
      </c>
    </row>
    <row r="22" spans="1:11" ht="15.75" thickBot="1" x14ac:dyDescent="0.3">
      <c r="A22" s="55"/>
      <c r="B22" s="11">
        <v>154</v>
      </c>
      <c r="C22" s="12" t="s">
        <v>41</v>
      </c>
      <c r="D22" s="6"/>
      <c r="E22" s="23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3"/>
        <v>0</v>
      </c>
    </row>
    <row r="23" spans="1:11" ht="15.75" thickBot="1" x14ac:dyDescent="0.3">
      <c r="A23" s="55"/>
      <c r="B23" s="11"/>
      <c r="C23" s="12"/>
      <c r="D23" s="6"/>
      <c r="E23" s="23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ref="J23:J28" si="4">SUM(LARGE(E23:I23,1)+LARGE(E23:I23,2)+LARGE(E23:I23,3))</f>
        <v>0</v>
      </c>
      <c r="K23">
        <f t="shared" si="3"/>
        <v>0</v>
      </c>
    </row>
    <row r="24" spans="1:11" ht="15.75" thickBot="1" x14ac:dyDescent="0.3">
      <c r="A24" s="55"/>
      <c r="B24" s="11"/>
      <c r="C24" s="12"/>
      <c r="E24" s="23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4"/>
        <v>0</v>
      </c>
      <c r="K24">
        <f t="shared" si="3"/>
        <v>0</v>
      </c>
    </row>
    <row r="25" spans="1:11" ht="15.75" thickBot="1" x14ac:dyDescent="0.3">
      <c r="A25" s="55"/>
      <c r="B25" s="11"/>
      <c r="C25" s="37"/>
      <c r="D25" s="6"/>
      <c r="E25" s="23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4"/>
        <v>0</v>
      </c>
      <c r="K25">
        <f t="shared" si="3"/>
        <v>0</v>
      </c>
    </row>
    <row r="26" spans="1:11" ht="15.75" thickBot="1" x14ac:dyDescent="0.3">
      <c r="A26" s="55"/>
      <c r="B26" s="11"/>
      <c r="C26" s="12"/>
      <c r="D26" s="6"/>
      <c r="E26" s="23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4"/>
        <v>0</v>
      </c>
      <c r="K26">
        <f t="shared" si="3"/>
        <v>0</v>
      </c>
    </row>
    <row r="27" spans="1:11" ht="15.75" thickBot="1" x14ac:dyDescent="0.3">
      <c r="A27" s="55"/>
      <c r="B27" s="11"/>
      <c r="C27" s="37"/>
      <c r="D27" s="6"/>
      <c r="E27" s="23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4"/>
        <v>0</v>
      </c>
      <c r="K27">
        <f t="shared" si="3"/>
        <v>0</v>
      </c>
    </row>
    <row r="28" spans="1:11" ht="15.75" thickBot="1" x14ac:dyDescent="0.3">
      <c r="A28" s="55"/>
      <c r="B28" s="11"/>
      <c r="C28" s="12"/>
      <c r="E28" s="23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4"/>
        <v>0</v>
      </c>
      <c r="K28">
        <f t="shared" si="3"/>
        <v>0</v>
      </c>
    </row>
    <row r="29" spans="1:11" ht="15.75" thickBot="1" x14ac:dyDescent="0.3">
      <c r="A29" s="55"/>
      <c r="B29" s="11"/>
      <c r="C29" s="29"/>
      <c r="D29" s="39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ref="J29:J34" si="5">SUM(LARGE(F29:I29,1)+LARGE(F29:I29,2)+LARGE(F29:I29,3))</f>
        <v>0</v>
      </c>
      <c r="K29">
        <f t="shared" si="3"/>
        <v>0</v>
      </c>
    </row>
    <row r="30" spans="1:11" ht="15.75" thickBot="1" x14ac:dyDescent="0.3">
      <c r="B30" s="11"/>
      <c r="C30" s="12"/>
      <c r="D30" s="6"/>
      <c r="E30" s="7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5"/>
        <v>0</v>
      </c>
    </row>
    <row r="31" spans="1:11" ht="15.75" thickBot="1" x14ac:dyDescent="0.3">
      <c r="B31" s="11"/>
      <c r="C31" s="34"/>
      <c r="E31" s="7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5"/>
        <v>0</v>
      </c>
    </row>
    <row r="32" spans="1:11" ht="15.75" thickBot="1" x14ac:dyDescent="0.3">
      <c r="B32" s="11"/>
      <c r="C32" s="35"/>
      <c r="D32" s="6"/>
      <c r="E32" s="7">
        <v>0</v>
      </c>
      <c r="F32" s="7">
        <v>0</v>
      </c>
      <c r="G32" s="7">
        <v>0</v>
      </c>
      <c r="H32" s="10">
        <v>0</v>
      </c>
      <c r="I32" s="10">
        <v>0</v>
      </c>
      <c r="J32" s="9">
        <f t="shared" si="5"/>
        <v>0</v>
      </c>
    </row>
    <row r="33" spans="2:10" ht="15.75" thickBot="1" x14ac:dyDescent="0.3">
      <c r="B33" s="27"/>
      <c r="C33" s="30"/>
      <c r="D33" s="6"/>
      <c r="E33" s="7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5"/>
        <v>0</v>
      </c>
    </row>
    <row r="34" spans="2:10" ht="15.75" thickBot="1" x14ac:dyDescent="0.3">
      <c r="B34" s="27"/>
      <c r="C34" s="30"/>
      <c r="D34" s="6"/>
      <c r="E34" s="7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si="5"/>
        <v>0</v>
      </c>
    </row>
    <row r="35" spans="2:10" x14ac:dyDescent="0.25">
      <c r="C35" s="6" t="s">
        <v>27</v>
      </c>
      <c r="D35" s="31"/>
      <c r="E35" s="6">
        <f>COUNTIF(E2:E34,"&gt;0")</f>
        <v>0</v>
      </c>
      <c r="F35" s="6">
        <f>COUNTIF(F2:F34,"&gt;0")</f>
        <v>3</v>
      </c>
      <c r="G35" s="6">
        <f>COUNTIF(G2:G34,"&gt;0")</f>
        <v>5</v>
      </c>
      <c r="H35" s="6">
        <f>COUNTIF(H2:H34,"&gt;0")</f>
        <v>8</v>
      </c>
      <c r="I35" s="6">
        <f>COUNTIF(I2:I34,"&gt;0")</f>
        <v>8</v>
      </c>
    </row>
  </sheetData>
  <sortState ref="B2:J22">
    <sortCondition descending="1" ref="J2:J2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20" sqref="B20:C20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44963</v>
      </c>
      <c r="F1" s="3">
        <v>44970</v>
      </c>
      <c r="G1" s="3">
        <v>44977</v>
      </c>
      <c r="H1" s="20">
        <v>44984</v>
      </c>
      <c r="I1" s="5"/>
    </row>
    <row r="2" spans="1:10" ht="15.75" customHeight="1" thickBot="1" x14ac:dyDescent="0.3">
      <c r="A2" s="55" t="s">
        <v>49</v>
      </c>
      <c r="B2" s="18">
        <v>291</v>
      </c>
      <c r="C2" s="44" t="s">
        <v>68</v>
      </c>
      <c r="D2" s="16"/>
      <c r="E2" s="7">
        <v>36</v>
      </c>
      <c r="F2" s="7">
        <v>24</v>
      </c>
      <c r="G2" s="7">
        <v>36</v>
      </c>
      <c r="H2" s="8">
        <v>45</v>
      </c>
      <c r="I2" s="9">
        <f t="shared" ref="I2:I28" si="0">SUM(LARGE(E2:H2,1)+LARGE(E2:H2,2)+LARGE(E2:H2,3))</f>
        <v>117</v>
      </c>
      <c r="J2">
        <f t="shared" ref="J2:J22" si="1">SUM(E2:H2)/180</f>
        <v>0.78333333333333333</v>
      </c>
    </row>
    <row r="3" spans="1:10" ht="15.75" thickBot="1" x14ac:dyDescent="0.3">
      <c r="A3" s="55"/>
      <c r="B3" s="11">
        <v>192</v>
      </c>
      <c r="C3" s="12" t="s">
        <v>39</v>
      </c>
      <c r="D3" s="6"/>
      <c r="E3" s="7">
        <v>29</v>
      </c>
      <c r="F3" s="8">
        <v>38</v>
      </c>
      <c r="G3" s="7">
        <v>0</v>
      </c>
      <c r="H3" s="7">
        <v>37</v>
      </c>
      <c r="I3" s="9">
        <f t="shared" si="0"/>
        <v>104</v>
      </c>
      <c r="J3">
        <f t="shared" si="1"/>
        <v>0.57777777777777772</v>
      </c>
    </row>
    <row r="4" spans="1:10" ht="15.75" thickBot="1" x14ac:dyDescent="0.3">
      <c r="A4" s="55"/>
      <c r="B4" s="11">
        <v>247</v>
      </c>
      <c r="C4" s="12" t="s">
        <v>84</v>
      </c>
      <c r="D4" s="6"/>
      <c r="E4" s="7">
        <v>27</v>
      </c>
      <c r="F4" s="7">
        <v>37</v>
      </c>
      <c r="G4" s="7">
        <v>39</v>
      </c>
      <c r="H4" s="7">
        <v>0</v>
      </c>
      <c r="I4" s="9">
        <f t="shared" si="0"/>
        <v>103</v>
      </c>
      <c r="J4">
        <f t="shared" si="1"/>
        <v>0.57222222222222219</v>
      </c>
    </row>
    <row r="5" spans="1:10" ht="15.75" thickBot="1" x14ac:dyDescent="0.3">
      <c r="A5" s="55"/>
      <c r="B5" s="11">
        <v>117</v>
      </c>
      <c r="C5" s="12" t="s">
        <v>34</v>
      </c>
      <c r="D5" s="6"/>
      <c r="E5" s="7">
        <v>0</v>
      </c>
      <c r="F5" s="7">
        <v>37</v>
      </c>
      <c r="G5" s="8">
        <v>37</v>
      </c>
      <c r="H5" s="7">
        <v>0</v>
      </c>
      <c r="I5" s="9">
        <f t="shared" si="0"/>
        <v>74</v>
      </c>
      <c r="J5">
        <f t="shared" si="1"/>
        <v>0.41111111111111109</v>
      </c>
    </row>
    <row r="6" spans="1:10" ht="15.75" thickBot="1" x14ac:dyDescent="0.3">
      <c r="A6" s="55"/>
      <c r="B6" s="11">
        <v>276</v>
      </c>
      <c r="C6" s="12" t="s">
        <v>28</v>
      </c>
      <c r="D6" s="6"/>
      <c r="E6" s="7">
        <v>18</v>
      </c>
      <c r="F6" s="7">
        <v>16</v>
      </c>
      <c r="G6" s="7">
        <v>0</v>
      </c>
      <c r="H6" s="7">
        <v>27</v>
      </c>
      <c r="I6" s="9">
        <f t="shared" si="0"/>
        <v>61</v>
      </c>
      <c r="J6">
        <f t="shared" si="1"/>
        <v>0.33888888888888891</v>
      </c>
    </row>
    <row r="7" spans="1:10" ht="15.75" thickBot="1" x14ac:dyDescent="0.3">
      <c r="A7" s="55"/>
      <c r="B7" s="11">
        <v>904</v>
      </c>
      <c r="C7" s="12" t="s">
        <v>91</v>
      </c>
      <c r="D7" s="6"/>
      <c r="E7" s="8">
        <v>45</v>
      </c>
      <c r="F7" s="7">
        <v>0</v>
      </c>
      <c r="G7" s="7">
        <v>0</v>
      </c>
      <c r="H7" s="7">
        <v>0</v>
      </c>
      <c r="I7" s="9">
        <f t="shared" si="0"/>
        <v>45</v>
      </c>
      <c r="J7">
        <f t="shared" si="1"/>
        <v>0.25</v>
      </c>
    </row>
    <row r="8" spans="1:10" ht="15.75" thickBot="1" x14ac:dyDescent="0.3">
      <c r="A8" s="55"/>
      <c r="B8" s="11">
        <v>150</v>
      </c>
      <c r="C8" s="12" t="s">
        <v>31</v>
      </c>
      <c r="D8" s="38"/>
      <c r="E8" s="7">
        <v>36</v>
      </c>
      <c r="F8" s="7">
        <v>0</v>
      </c>
      <c r="G8" s="7">
        <v>0</v>
      </c>
      <c r="H8" s="7">
        <v>0</v>
      </c>
      <c r="I8" s="9">
        <f t="shared" si="0"/>
        <v>36</v>
      </c>
      <c r="J8">
        <f t="shared" si="1"/>
        <v>0.2</v>
      </c>
    </row>
    <row r="9" spans="1:10" ht="15.75" thickBot="1" x14ac:dyDescent="0.3">
      <c r="A9" s="55"/>
      <c r="B9" s="11">
        <v>187</v>
      </c>
      <c r="C9" s="12" t="s">
        <v>94</v>
      </c>
      <c r="D9" s="38"/>
      <c r="E9" s="7">
        <v>0</v>
      </c>
      <c r="F9" s="7">
        <v>0</v>
      </c>
      <c r="G9" s="7">
        <v>0</v>
      </c>
      <c r="H9" s="7">
        <v>35</v>
      </c>
      <c r="I9" s="9">
        <f t="shared" si="0"/>
        <v>35</v>
      </c>
      <c r="J9">
        <f t="shared" si="1"/>
        <v>0.19444444444444445</v>
      </c>
    </row>
    <row r="10" spans="1:10" ht="15.75" thickBot="1" x14ac:dyDescent="0.3">
      <c r="A10" s="55"/>
      <c r="B10" s="11">
        <v>21</v>
      </c>
      <c r="C10" s="12" t="s">
        <v>85</v>
      </c>
      <c r="D10" s="6"/>
      <c r="E10" s="7">
        <v>34</v>
      </c>
      <c r="F10" s="7">
        <v>0</v>
      </c>
      <c r="G10" s="7">
        <v>0</v>
      </c>
      <c r="H10" s="7">
        <v>0</v>
      </c>
      <c r="I10" s="9">
        <f t="shared" si="0"/>
        <v>34</v>
      </c>
      <c r="J10">
        <f t="shared" si="1"/>
        <v>0.18888888888888888</v>
      </c>
    </row>
    <row r="11" spans="1:10" ht="15.75" thickBot="1" x14ac:dyDescent="0.3">
      <c r="A11" s="55"/>
      <c r="B11" s="11">
        <v>292</v>
      </c>
      <c r="C11" s="12" t="s">
        <v>62</v>
      </c>
      <c r="D11" s="6"/>
      <c r="E11" s="7">
        <v>0</v>
      </c>
      <c r="F11" s="7">
        <v>0</v>
      </c>
      <c r="G11" s="7">
        <v>29</v>
      </c>
      <c r="H11" s="7">
        <v>0</v>
      </c>
      <c r="I11" s="9">
        <f t="shared" si="0"/>
        <v>29</v>
      </c>
      <c r="J11">
        <f t="shared" si="1"/>
        <v>0.16111111111111112</v>
      </c>
    </row>
    <row r="12" spans="1:10" ht="15.75" thickBot="1" x14ac:dyDescent="0.3">
      <c r="A12" s="55"/>
      <c r="B12" s="11">
        <v>817</v>
      </c>
      <c r="C12" s="29" t="s">
        <v>35</v>
      </c>
      <c r="D12" s="6"/>
      <c r="E12" s="7">
        <v>0</v>
      </c>
      <c r="F12" s="7">
        <v>26</v>
      </c>
      <c r="G12" s="7">
        <v>0</v>
      </c>
      <c r="H12" s="7">
        <v>0</v>
      </c>
      <c r="I12" s="9">
        <f t="shared" si="0"/>
        <v>26</v>
      </c>
      <c r="J12">
        <f t="shared" si="1"/>
        <v>0.14444444444444443</v>
      </c>
    </row>
    <row r="13" spans="1:10" ht="15.75" thickBot="1" x14ac:dyDescent="0.3">
      <c r="A13" s="55"/>
      <c r="B13" s="27">
        <v>390</v>
      </c>
      <c r="C13" s="30" t="s">
        <v>93</v>
      </c>
      <c r="D13" s="6"/>
      <c r="E13" s="7">
        <v>0</v>
      </c>
      <c r="F13" s="7">
        <v>0</v>
      </c>
      <c r="G13" s="7">
        <v>25</v>
      </c>
      <c r="H13" s="7">
        <v>0</v>
      </c>
      <c r="I13" s="9">
        <f t="shared" si="0"/>
        <v>25</v>
      </c>
      <c r="J13">
        <f t="shared" si="1"/>
        <v>0.1388888888888889</v>
      </c>
    </row>
    <row r="14" spans="1:10" ht="15.75" thickBot="1" x14ac:dyDescent="0.3">
      <c r="A14" s="55"/>
      <c r="B14" s="27">
        <v>559</v>
      </c>
      <c r="C14" s="28" t="s">
        <v>92</v>
      </c>
      <c r="D14" s="6"/>
      <c r="E14" s="7">
        <v>0</v>
      </c>
      <c r="F14" s="7">
        <v>23</v>
      </c>
      <c r="G14" s="7">
        <v>0</v>
      </c>
      <c r="H14" s="7">
        <v>0</v>
      </c>
      <c r="I14" s="9">
        <f t="shared" si="0"/>
        <v>23</v>
      </c>
      <c r="J14">
        <f t="shared" si="1"/>
        <v>0.12777777777777777</v>
      </c>
    </row>
    <row r="15" spans="1:10" ht="15.75" thickBot="1" x14ac:dyDescent="0.3">
      <c r="A15" s="55"/>
      <c r="B15" s="27">
        <v>40</v>
      </c>
      <c r="C15" s="32" t="s">
        <v>83</v>
      </c>
      <c r="D15" s="6"/>
      <c r="E15" s="7">
        <v>0</v>
      </c>
      <c r="F15" s="7">
        <v>19</v>
      </c>
      <c r="G15" s="7">
        <v>0</v>
      </c>
      <c r="H15" s="7">
        <v>0</v>
      </c>
      <c r="I15" s="9">
        <f t="shared" si="0"/>
        <v>19</v>
      </c>
      <c r="J15">
        <f t="shared" si="1"/>
        <v>0.10555555555555556</v>
      </c>
    </row>
    <row r="16" spans="1:10" ht="15.75" thickBot="1" x14ac:dyDescent="0.3">
      <c r="A16" s="55"/>
      <c r="B16" s="27">
        <v>137</v>
      </c>
      <c r="C16" s="30" t="s">
        <v>89</v>
      </c>
      <c r="D16" s="6"/>
      <c r="E16" s="7">
        <v>18</v>
      </c>
      <c r="F16" s="7">
        <v>0</v>
      </c>
      <c r="G16" s="7">
        <v>0</v>
      </c>
      <c r="H16" s="7">
        <v>0</v>
      </c>
      <c r="I16" s="9">
        <f t="shared" si="0"/>
        <v>18</v>
      </c>
      <c r="J16">
        <f t="shared" si="1"/>
        <v>0.1</v>
      </c>
    </row>
    <row r="17" spans="1:10" ht="15.75" thickBot="1" x14ac:dyDescent="0.3">
      <c r="A17" s="55"/>
      <c r="B17" s="11">
        <v>154</v>
      </c>
      <c r="C17" s="12" t="s">
        <v>54</v>
      </c>
      <c r="D17" s="39"/>
      <c r="E17" s="7">
        <v>15</v>
      </c>
      <c r="F17" s="7">
        <v>0</v>
      </c>
      <c r="G17" s="7">
        <v>0</v>
      </c>
      <c r="H17" s="7">
        <v>0</v>
      </c>
      <c r="I17" s="9">
        <f t="shared" si="0"/>
        <v>15</v>
      </c>
      <c r="J17">
        <f t="shared" si="1"/>
        <v>8.3333333333333329E-2</v>
      </c>
    </row>
    <row r="18" spans="1:10" ht="15.75" thickBot="1" x14ac:dyDescent="0.3">
      <c r="A18" s="55"/>
      <c r="B18" s="11">
        <v>471</v>
      </c>
      <c r="C18" s="12" t="s">
        <v>51</v>
      </c>
      <c r="E18" s="7">
        <v>14</v>
      </c>
      <c r="F18" s="7">
        <v>0</v>
      </c>
      <c r="G18" s="7">
        <v>0</v>
      </c>
      <c r="H18" s="7">
        <v>0</v>
      </c>
      <c r="I18" s="9">
        <f t="shared" si="0"/>
        <v>14</v>
      </c>
      <c r="J18">
        <f t="shared" si="1"/>
        <v>7.7777777777777779E-2</v>
      </c>
    </row>
    <row r="19" spans="1:10" ht="15.75" thickBot="1" x14ac:dyDescent="0.3">
      <c r="A19" s="55"/>
      <c r="B19" s="11">
        <v>156</v>
      </c>
      <c r="C19" s="12" t="s">
        <v>67</v>
      </c>
      <c r="D19" s="6"/>
      <c r="E19" s="7">
        <v>12</v>
      </c>
      <c r="F19" s="7">
        <v>0</v>
      </c>
      <c r="G19" s="7">
        <v>0</v>
      </c>
      <c r="H19" s="7">
        <v>0</v>
      </c>
      <c r="I19" s="9">
        <f t="shared" si="0"/>
        <v>12</v>
      </c>
      <c r="J19">
        <f t="shared" si="1"/>
        <v>6.6666666666666666E-2</v>
      </c>
    </row>
    <row r="20" spans="1:10" ht="15.75" thickBot="1" x14ac:dyDescent="0.3">
      <c r="A20" s="55"/>
      <c r="B20" s="11">
        <v>737</v>
      </c>
      <c r="C20" s="12" t="s">
        <v>88</v>
      </c>
      <c r="D20" s="39"/>
      <c r="E20" s="7">
        <v>11</v>
      </c>
      <c r="F20" s="7">
        <v>0</v>
      </c>
      <c r="G20" s="7">
        <v>0</v>
      </c>
      <c r="H20" s="7">
        <v>0</v>
      </c>
      <c r="I20" s="9">
        <f t="shared" si="0"/>
        <v>11</v>
      </c>
      <c r="J20">
        <f t="shared" si="1"/>
        <v>6.1111111111111109E-2</v>
      </c>
    </row>
    <row r="21" spans="1:10" ht="15.75" thickBot="1" x14ac:dyDescent="0.3">
      <c r="A21" s="55"/>
      <c r="B21" s="11">
        <v>111</v>
      </c>
      <c r="C21" s="51" t="s">
        <v>87</v>
      </c>
      <c r="D21" s="38"/>
      <c r="E21" s="7">
        <v>11</v>
      </c>
      <c r="F21" s="7">
        <v>0</v>
      </c>
      <c r="G21" s="7">
        <v>0</v>
      </c>
      <c r="H21" s="7">
        <v>0</v>
      </c>
      <c r="I21" s="9">
        <f t="shared" si="0"/>
        <v>11</v>
      </c>
      <c r="J21">
        <f t="shared" si="1"/>
        <v>6.1111111111111109E-2</v>
      </c>
    </row>
    <row r="22" spans="1:10" ht="15.75" thickBot="1" x14ac:dyDescent="0.3">
      <c r="A22" s="55"/>
      <c r="B22" s="11">
        <v>37</v>
      </c>
      <c r="C22" s="12" t="s">
        <v>86</v>
      </c>
      <c r="E22" s="7">
        <v>11</v>
      </c>
      <c r="F22" s="7">
        <v>0</v>
      </c>
      <c r="G22" s="7">
        <v>0</v>
      </c>
      <c r="H22" s="7">
        <v>0</v>
      </c>
      <c r="I22" s="9">
        <f t="shared" si="0"/>
        <v>11</v>
      </c>
      <c r="J22">
        <f t="shared" si="1"/>
        <v>6.1111111111111109E-2</v>
      </c>
    </row>
    <row r="23" spans="1:10" ht="15.75" thickBot="1" x14ac:dyDescent="0.3">
      <c r="A23" s="55"/>
      <c r="B23" s="11">
        <v>236</v>
      </c>
      <c r="C23" s="12" t="s">
        <v>90</v>
      </c>
      <c r="D23" s="6"/>
      <c r="E23" s="7">
        <v>8</v>
      </c>
      <c r="F23" s="7">
        <v>0</v>
      </c>
      <c r="G23" s="7">
        <v>0</v>
      </c>
      <c r="H23" s="7">
        <v>0</v>
      </c>
      <c r="I23" s="9">
        <f t="shared" si="0"/>
        <v>8</v>
      </c>
      <c r="J23">
        <f t="shared" ref="J23:J28" si="2">SUM(E23:H23)/180</f>
        <v>4.4444444444444446E-2</v>
      </c>
    </row>
    <row r="24" spans="1:10" ht="15.75" thickBot="1" x14ac:dyDescent="0.3">
      <c r="A24" s="55"/>
      <c r="B24" s="11">
        <v>629</v>
      </c>
      <c r="C24" s="12" t="s">
        <v>53</v>
      </c>
      <c r="D24" s="38"/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  <c r="J24">
        <f t="shared" si="2"/>
        <v>0</v>
      </c>
    </row>
    <row r="25" spans="1:10" ht="15.75" thickBot="1" x14ac:dyDescent="0.3">
      <c r="A25" s="55"/>
      <c r="B25" s="11">
        <v>515</v>
      </c>
      <c r="C25" s="29" t="s">
        <v>63</v>
      </c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  <c r="J25">
        <f t="shared" si="2"/>
        <v>0</v>
      </c>
    </row>
    <row r="26" spans="1:10" ht="15.75" thickBot="1" x14ac:dyDescent="0.3">
      <c r="A26" s="55"/>
      <c r="B26" s="11">
        <v>154</v>
      </c>
      <c r="C26" s="12" t="s">
        <v>41</v>
      </c>
      <c r="E26" s="7">
        <v>0</v>
      </c>
      <c r="F26" s="7">
        <v>0</v>
      </c>
      <c r="G26" s="7">
        <v>0</v>
      </c>
      <c r="H26" s="7">
        <v>0</v>
      </c>
      <c r="I26" s="9">
        <f t="shared" si="0"/>
        <v>0</v>
      </c>
      <c r="J26">
        <f t="shared" si="2"/>
        <v>0</v>
      </c>
    </row>
    <row r="27" spans="1:10" ht="15.75" thickBot="1" x14ac:dyDescent="0.3">
      <c r="A27" s="55"/>
      <c r="B27" s="11">
        <v>62</v>
      </c>
      <c r="C27" s="12" t="s">
        <v>69</v>
      </c>
      <c r="D27" s="6"/>
      <c r="E27" s="7">
        <v>0</v>
      </c>
      <c r="F27" s="7">
        <v>0</v>
      </c>
      <c r="G27" s="7">
        <v>0</v>
      </c>
      <c r="H27" s="7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55"/>
      <c r="B28" s="11">
        <v>13</v>
      </c>
      <c r="C28" s="12" t="s">
        <v>2</v>
      </c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0"/>
        <v>0</v>
      </c>
      <c r="J28">
        <f t="shared" si="2"/>
        <v>0</v>
      </c>
    </row>
    <row r="29" spans="1:10" x14ac:dyDescent="0.25">
      <c r="C29" s="6" t="s">
        <v>27</v>
      </c>
      <c r="E29" s="6">
        <f>COUNTIF(E2:E28,"&gt;0")</f>
        <v>15</v>
      </c>
      <c r="F29" s="6">
        <f>COUNTIF(F2:F28,"&gt;0")</f>
        <v>8</v>
      </c>
      <c r="G29" s="6">
        <f>COUNTIF(G2:G28,"&gt;0")</f>
        <v>5</v>
      </c>
      <c r="H29" s="6">
        <f>COUNTIF(H2:H28,"&gt;0")</f>
        <v>4</v>
      </c>
    </row>
  </sheetData>
  <sortState ref="B2:I28">
    <sortCondition descending="1" ref="I2:I28"/>
  </sortState>
  <mergeCells count="1">
    <mergeCell ref="A2:A28"/>
  </mergeCells>
  <pageMargins left="0.7" right="0.7" top="0.75" bottom="0.75" header="0.3" footer="0.3"/>
  <pageSetup paperSize="262" orientation="landscape" horizontalDpi="25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35" sqref="E3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44991</v>
      </c>
      <c r="F1" s="3">
        <v>44998</v>
      </c>
      <c r="G1" s="3">
        <v>45005</v>
      </c>
      <c r="H1" s="4">
        <v>45012</v>
      </c>
      <c r="I1" s="5"/>
    </row>
    <row r="2" spans="1:10" ht="15.75" customHeight="1" thickBot="1" x14ac:dyDescent="0.3">
      <c r="A2" s="55" t="s">
        <v>49</v>
      </c>
      <c r="B2" s="18">
        <v>291</v>
      </c>
      <c r="C2" s="44" t="s">
        <v>68</v>
      </c>
      <c r="D2" s="16"/>
      <c r="E2" s="8">
        <v>42</v>
      </c>
      <c r="F2" s="7">
        <v>0</v>
      </c>
      <c r="G2" s="50">
        <v>41</v>
      </c>
      <c r="H2" s="50">
        <v>42</v>
      </c>
      <c r="I2" s="9">
        <f t="shared" ref="I2:I8" si="0">SUM(LARGE(E2:H2,1)+LARGE(E2:H2,2)+LARGE(E2:H2,3))</f>
        <v>125</v>
      </c>
      <c r="J2">
        <f>SUM(E2:H2)/135</f>
        <v>0.92592592592592593</v>
      </c>
    </row>
    <row r="3" spans="1:10" ht="15.75" thickBot="1" x14ac:dyDescent="0.3">
      <c r="A3" s="55"/>
      <c r="B3" s="11">
        <v>192</v>
      </c>
      <c r="C3" s="12" t="s">
        <v>39</v>
      </c>
      <c r="D3" s="6"/>
      <c r="E3" s="7">
        <v>42</v>
      </c>
      <c r="F3" s="8">
        <v>42</v>
      </c>
      <c r="G3" s="10">
        <v>36</v>
      </c>
      <c r="H3" s="10">
        <v>0</v>
      </c>
      <c r="I3" s="9">
        <f t="shared" si="0"/>
        <v>120</v>
      </c>
      <c r="J3">
        <f t="shared" ref="J3:J21" si="1">SUM(E3:H3)/135</f>
        <v>0.88888888888888884</v>
      </c>
    </row>
    <row r="4" spans="1:10" ht="15.75" thickBot="1" x14ac:dyDescent="0.3">
      <c r="A4" s="55"/>
      <c r="B4" s="11">
        <v>247</v>
      </c>
      <c r="C4" s="29" t="s">
        <v>84</v>
      </c>
      <c r="D4" s="39"/>
      <c r="E4" s="7">
        <v>0</v>
      </c>
      <c r="F4" s="7">
        <v>39</v>
      </c>
      <c r="G4" s="10">
        <v>38</v>
      </c>
      <c r="H4" s="10">
        <v>41</v>
      </c>
      <c r="I4" s="9">
        <f t="shared" si="0"/>
        <v>118</v>
      </c>
      <c r="J4">
        <f t="shared" si="1"/>
        <v>0.87407407407407411</v>
      </c>
    </row>
    <row r="5" spans="1:10" ht="15.75" thickBot="1" x14ac:dyDescent="0.3">
      <c r="A5" s="55"/>
      <c r="B5" s="11">
        <v>276</v>
      </c>
      <c r="C5" s="12" t="s">
        <v>28</v>
      </c>
      <c r="D5" s="6"/>
      <c r="E5" s="7">
        <v>33</v>
      </c>
      <c r="F5" s="7">
        <v>26</v>
      </c>
      <c r="G5" s="10">
        <v>24</v>
      </c>
      <c r="H5" s="10">
        <v>34</v>
      </c>
      <c r="I5" s="9">
        <f t="shared" si="0"/>
        <v>93</v>
      </c>
      <c r="J5">
        <f t="shared" si="1"/>
        <v>0.8666666666666667</v>
      </c>
    </row>
    <row r="6" spans="1:10" ht="15.75" thickBot="1" x14ac:dyDescent="0.3">
      <c r="A6" s="55"/>
      <c r="B6" s="11">
        <v>154</v>
      </c>
      <c r="C6" s="12" t="s">
        <v>54</v>
      </c>
      <c r="D6" s="39"/>
      <c r="E6" s="7">
        <v>0</v>
      </c>
      <c r="F6" s="7">
        <v>34</v>
      </c>
      <c r="G6" s="10">
        <v>0</v>
      </c>
      <c r="H6" s="10">
        <v>0</v>
      </c>
      <c r="I6" s="9">
        <f t="shared" si="0"/>
        <v>34</v>
      </c>
      <c r="J6">
        <f t="shared" si="1"/>
        <v>0.25185185185185183</v>
      </c>
    </row>
    <row r="7" spans="1:10" ht="15.75" thickBot="1" x14ac:dyDescent="0.3">
      <c r="A7" s="55"/>
      <c r="B7" s="11">
        <v>559</v>
      </c>
      <c r="C7" s="12" t="s">
        <v>92</v>
      </c>
      <c r="D7" s="38"/>
      <c r="E7" s="7">
        <v>0</v>
      </c>
      <c r="F7" s="7">
        <v>0</v>
      </c>
      <c r="G7" s="10">
        <v>27</v>
      </c>
      <c r="H7" s="10">
        <v>0</v>
      </c>
      <c r="I7" s="9">
        <f t="shared" si="0"/>
        <v>27</v>
      </c>
      <c r="J7">
        <f t="shared" si="1"/>
        <v>0.2</v>
      </c>
    </row>
    <row r="8" spans="1:10" ht="15.75" thickBot="1" x14ac:dyDescent="0.3">
      <c r="A8" s="55"/>
      <c r="B8" s="11">
        <v>156</v>
      </c>
      <c r="C8" s="12" t="s">
        <v>67</v>
      </c>
      <c r="D8" s="6"/>
      <c r="E8" s="7">
        <v>0</v>
      </c>
      <c r="F8" s="7">
        <v>25</v>
      </c>
      <c r="G8" s="10">
        <v>0</v>
      </c>
      <c r="H8" s="10">
        <v>0</v>
      </c>
      <c r="I8" s="9">
        <f t="shared" si="0"/>
        <v>25</v>
      </c>
      <c r="J8">
        <f t="shared" si="1"/>
        <v>0.18518518518518517</v>
      </c>
    </row>
    <row r="9" spans="1:10" ht="15.75" thickBot="1" x14ac:dyDescent="0.3">
      <c r="A9" s="55"/>
      <c r="B9" s="11">
        <v>471</v>
      </c>
      <c r="C9" s="12" t="s">
        <v>51</v>
      </c>
      <c r="D9" s="6"/>
      <c r="E9" s="7">
        <v>0</v>
      </c>
      <c r="F9" s="7">
        <v>0</v>
      </c>
      <c r="G9" s="10">
        <v>0</v>
      </c>
      <c r="H9" s="10">
        <v>0</v>
      </c>
      <c r="I9" s="9">
        <f t="shared" ref="I9:I21" si="2">SUM(LARGE(E9:H9,1)+LARGE(E9:H9,2)+LARGE(E9:H9,3))</f>
        <v>0</v>
      </c>
      <c r="J9">
        <f t="shared" si="1"/>
        <v>0</v>
      </c>
    </row>
    <row r="10" spans="1:10" ht="15.75" thickBot="1" x14ac:dyDescent="0.3">
      <c r="A10" s="55"/>
      <c r="B10" s="11">
        <v>555</v>
      </c>
      <c r="C10" s="37" t="s">
        <v>72</v>
      </c>
      <c r="D10" s="6"/>
      <c r="E10" s="7">
        <v>0</v>
      </c>
      <c r="F10" s="7">
        <v>0</v>
      </c>
      <c r="G10" s="10">
        <v>0</v>
      </c>
      <c r="H10" s="10">
        <v>0</v>
      </c>
      <c r="I10" s="9">
        <f t="shared" si="2"/>
        <v>0</v>
      </c>
      <c r="J10">
        <f t="shared" si="1"/>
        <v>0</v>
      </c>
    </row>
    <row r="11" spans="1:10" ht="15.75" thickBot="1" x14ac:dyDescent="0.3">
      <c r="A11" s="55"/>
      <c r="B11" s="11">
        <v>62</v>
      </c>
      <c r="C11" s="12" t="s">
        <v>69</v>
      </c>
      <c r="D11" s="38"/>
      <c r="E11" s="7">
        <v>0</v>
      </c>
      <c r="F11" s="7">
        <v>0</v>
      </c>
      <c r="G11" s="10">
        <v>0</v>
      </c>
      <c r="H11" s="10">
        <v>0</v>
      </c>
      <c r="I11" s="9">
        <f t="shared" si="2"/>
        <v>0</v>
      </c>
      <c r="J11">
        <f t="shared" si="1"/>
        <v>0</v>
      </c>
    </row>
    <row r="12" spans="1:10" ht="15.75" thickBot="1" x14ac:dyDescent="0.3">
      <c r="A12" s="55"/>
      <c r="B12" s="11">
        <v>515</v>
      </c>
      <c r="C12" s="12" t="s">
        <v>71</v>
      </c>
      <c r="D12" s="39"/>
      <c r="E12" s="7">
        <v>0</v>
      </c>
      <c r="F12" s="7">
        <v>0</v>
      </c>
      <c r="G12" s="10">
        <v>0</v>
      </c>
      <c r="H12" s="10">
        <v>0</v>
      </c>
      <c r="I12" s="9">
        <f t="shared" si="2"/>
        <v>0</v>
      </c>
      <c r="J12">
        <f t="shared" si="1"/>
        <v>0</v>
      </c>
    </row>
    <row r="13" spans="1:10" ht="15.75" thickBot="1" x14ac:dyDescent="0.3">
      <c r="A13" s="55"/>
      <c r="B13" s="27">
        <v>817</v>
      </c>
      <c r="C13" s="32" t="s">
        <v>35</v>
      </c>
      <c r="D13" s="6"/>
      <c r="E13" s="7">
        <v>0</v>
      </c>
      <c r="F13" s="7">
        <v>0</v>
      </c>
      <c r="G13" s="10">
        <v>0</v>
      </c>
      <c r="H13" s="10">
        <v>0</v>
      </c>
      <c r="I13" s="9">
        <f t="shared" si="2"/>
        <v>0</v>
      </c>
      <c r="J13">
        <f t="shared" si="1"/>
        <v>0</v>
      </c>
    </row>
    <row r="14" spans="1:10" ht="15.75" thickBot="1" x14ac:dyDescent="0.3">
      <c r="A14" s="55"/>
      <c r="B14" s="27">
        <v>117</v>
      </c>
      <c r="C14" s="30" t="s">
        <v>34</v>
      </c>
      <c r="D14" s="6"/>
      <c r="E14" s="7">
        <v>0</v>
      </c>
      <c r="F14" s="7">
        <v>0</v>
      </c>
      <c r="G14" s="10">
        <v>0</v>
      </c>
      <c r="H14" s="10">
        <v>0</v>
      </c>
      <c r="I14" s="9">
        <f t="shared" si="2"/>
        <v>0</v>
      </c>
      <c r="J14">
        <f t="shared" si="1"/>
        <v>0</v>
      </c>
    </row>
    <row r="15" spans="1:10" ht="15.75" thickBot="1" x14ac:dyDescent="0.3">
      <c r="A15" s="55"/>
      <c r="B15" s="27">
        <v>629</v>
      </c>
      <c r="C15" s="30" t="s">
        <v>53</v>
      </c>
      <c r="D15" s="6"/>
      <c r="E15" s="7">
        <v>0</v>
      </c>
      <c r="F15" s="7">
        <v>0</v>
      </c>
      <c r="G15" s="10">
        <v>0</v>
      </c>
      <c r="H15" s="10">
        <v>0</v>
      </c>
      <c r="I15" s="9">
        <f t="shared" si="2"/>
        <v>0</v>
      </c>
      <c r="J15">
        <f t="shared" si="1"/>
        <v>0</v>
      </c>
    </row>
    <row r="16" spans="1:10" ht="15.75" thickBot="1" x14ac:dyDescent="0.3">
      <c r="A16" s="55"/>
      <c r="B16" s="27">
        <v>150</v>
      </c>
      <c r="C16" s="30" t="s">
        <v>31</v>
      </c>
      <c r="D16" s="6"/>
      <c r="E16" s="7">
        <v>0</v>
      </c>
      <c r="F16" s="7">
        <v>0</v>
      </c>
      <c r="G16" s="10">
        <v>0</v>
      </c>
      <c r="H16" s="10">
        <v>0</v>
      </c>
      <c r="I16" s="9">
        <f t="shared" si="2"/>
        <v>0</v>
      </c>
      <c r="J16">
        <f t="shared" si="1"/>
        <v>0</v>
      </c>
    </row>
    <row r="17" spans="1:10" ht="15.75" thickBot="1" x14ac:dyDescent="0.3">
      <c r="A17" s="55"/>
      <c r="B17" s="11">
        <v>292</v>
      </c>
      <c r="C17" s="12" t="s">
        <v>62</v>
      </c>
      <c r="D17" s="6"/>
      <c r="E17" s="7">
        <v>0</v>
      </c>
      <c r="F17" s="7">
        <v>0</v>
      </c>
      <c r="G17" s="10">
        <v>0</v>
      </c>
      <c r="H17" s="10">
        <v>0</v>
      </c>
      <c r="I17" s="9">
        <f t="shared" si="2"/>
        <v>0</v>
      </c>
      <c r="J17">
        <f t="shared" si="1"/>
        <v>0</v>
      </c>
    </row>
    <row r="18" spans="1:10" ht="15.75" thickBot="1" x14ac:dyDescent="0.3">
      <c r="A18" s="55"/>
      <c r="B18" s="11">
        <v>515</v>
      </c>
      <c r="C18" s="29" t="s">
        <v>63</v>
      </c>
      <c r="D18" s="39"/>
      <c r="E18" s="7">
        <v>0</v>
      </c>
      <c r="F18" s="7">
        <v>0</v>
      </c>
      <c r="G18" s="10">
        <v>0</v>
      </c>
      <c r="H18" s="10">
        <v>0</v>
      </c>
      <c r="I18" s="9">
        <f t="shared" si="2"/>
        <v>0</v>
      </c>
      <c r="J18">
        <f t="shared" si="1"/>
        <v>0</v>
      </c>
    </row>
    <row r="19" spans="1:10" ht="15.75" thickBot="1" x14ac:dyDescent="0.3">
      <c r="A19" s="55"/>
      <c r="B19" s="11">
        <v>13</v>
      </c>
      <c r="C19" s="12" t="s">
        <v>2</v>
      </c>
      <c r="D19" s="31"/>
      <c r="E19" s="7">
        <v>0</v>
      </c>
      <c r="F19" s="7">
        <v>0</v>
      </c>
      <c r="G19" s="10">
        <v>0</v>
      </c>
      <c r="H19" s="10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55"/>
      <c r="B20" s="11">
        <v>413</v>
      </c>
      <c r="C20" s="12" t="s">
        <v>30</v>
      </c>
      <c r="D20" s="38"/>
      <c r="E20" s="7">
        <v>0</v>
      </c>
      <c r="F20" s="7">
        <v>0</v>
      </c>
      <c r="G20" s="10">
        <v>0</v>
      </c>
      <c r="H20" s="10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A21" s="55"/>
      <c r="B21" s="11">
        <v>100</v>
      </c>
      <c r="C21" s="34" t="s">
        <v>29</v>
      </c>
      <c r="E21" s="7">
        <v>0</v>
      </c>
      <c r="F21" s="7">
        <v>0</v>
      </c>
      <c r="G21" s="10">
        <v>0</v>
      </c>
      <c r="H21" s="10">
        <v>0</v>
      </c>
      <c r="I21" s="9">
        <f t="shared" si="2"/>
        <v>0</v>
      </c>
      <c r="J21">
        <f t="shared" si="1"/>
        <v>0</v>
      </c>
    </row>
    <row r="23" spans="1:10" x14ac:dyDescent="0.25">
      <c r="C23" s="6" t="s">
        <v>27</v>
      </c>
      <c r="E23" s="6">
        <f>COUNTIF(E2:E21,"&gt;0")</f>
        <v>3</v>
      </c>
      <c r="F23" s="6">
        <f>COUNTIF(F2:F21,"&gt;0")</f>
        <v>5</v>
      </c>
      <c r="G23" s="6">
        <f>COUNTIF(G2:G21,"&gt;0")</f>
        <v>5</v>
      </c>
      <c r="H23" s="6">
        <f>COUNTIF(H2:H21,"&gt;0")</f>
        <v>3</v>
      </c>
    </row>
  </sheetData>
  <sortState ref="B2:I8">
    <sortCondition descending="1" ref="I2:I8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K16" sqref="K16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45019</v>
      </c>
      <c r="F1" s="45">
        <v>45026</v>
      </c>
      <c r="G1" s="3">
        <v>45033</v>
      </c>
      <c r="H1" s="4">
        <v>45040</v>
      </c>
      <c r="I1" s="5"/>
    </row>
    <row r="2" spans="1:10" ht="15.75" customHeight="1" thickBot="1" x14ac:dyDescent="0.3">
      <c r="A2" s="55" t="s">
        <v>50</v>
      </c>
      <c r="B2" s="18">
        <v>247</v>
      </c>
      <c r="C2" s="52" t="s">
        <v>84</v>
      </c>
      <c r="D2" s="16"/>
      <c r="E2" s="7">
        <v>36</v>
      </c>
      <c r="F2" s="23">
        <v>0</v>
      </c>
      <c r="G2" s="10">
        <v>39</v>
      </c>
      <c r="H2" s="36">
        <v>36</v>
      </c>
      <c r="I2" s="9">
        <f t="shared" ref="I2:I17" si="0">SUM(LARGE(E2:H2,1)+LARGE(E2:H2,2)+LARGE(E2:H2,3))</f>
        <v>111</v>
      </c>
      <c r="J2">
        <f t="shared" ref="J2:J23" si="1">SUM(E2:G2)/180</f>
        <v>0.41666666666666669</v>
      </c>
    </row>
    <row r="3" spans="1:10" ht="15.75" thickBot="1" x14ac:dyDescent="0.3">
      <c r="A3" s="55"/>
      <c r="B3" s="11">
        <v>117</v>
      </c>
      <c r="C3" s="12" t="s">
        <v>34</v>
      </c>
      <c r="D3" s="6"/>
      <c r="E3" s="8">
        <v>43</v>
      </c>
      <c r="F3" s="23">
        <v>0</v>
      </c>
      <c r="G3" s="10">
        <v>0</v>
      </c>
      <c r="H3" s="36">
        <v>25</v>
      </c>
      <c r="I3" s="9">
        <f t="shared" si="0"/>
        <v>68</v>
      </c>
      <c r="J3">
        <f t="shared" si="1"/>
        <v>0.2388888888888889</v>
      </c>
    </row>
    <row r="4" spans="1:10" ht="15.75" thickBot="1" x14ac:dyDescent="0.3">
      <c r="A4" s="55"/>
      <c r="B4" s="11">
        <v>817</v>
      </c>
      <c r="C4" s="37" t="s">
        <v>35</v>
      </c>
      <c r="D4" s="6"/>
      <c r="E4" s="7">
        <v>37</v>
      </c>
      <c r="F4" s="23">
        <v>0</v>
      </c>
      <c r="G4" s="10">
        <v>0</v>
      </c>
      <c r="H4" s="36">
        <v>29</v>
      </c>
      <c r="I4" s="9">
        <f t="shared" si="0"/>
        <v>66</v>
      </c>
      <c r="J4">
        <f t="shared" si="1"/>
        <v>0.20555555555555555</v>
      </c>
    </row>
    <row r="5" spans="1:10" ht="15.75" thickBot="1" x14ac:dyDescent="0.3">
      <c r="A5" s="55"/>
      <c r="B5" s="11">
        <v>291</v>
      </c>
      <c r="C5" s="37" t="s">
        <v>68</v>
      </c>
      <c r="D5" s="6"/>
      <c r="E5" s="7">
        <v>0</v>
      </c>
      <c r="F5" s="23">
        <v>0</v>
      </c>
      <c r="G5" s="10">
        <v>33</v>
      </c>
      <c r="H5" s="36">
        <v>31</v>
      </c>
      <c r="I5" s="9">
        <f t="shared" si="0"/>
        <v>64</v>
      </c>
      <c r="J5">
        <f t="shared" si="1"/>
        <v>0.18333333333333332</v>
      </c>
    </row>
    <row r="6" spans="1:10" ht="15.75" thickBot="1" x14ac:dyDescent="0.3">
      <c r="A6" s="55"/>
      <c r="B6" s="11">
        <v>276</v>
      </c>
      <c r="C6" s="12" t="s">
        <v>28</v>
      </c>
      <c r="D6" s="6"/>
      <c r="E6" s="7">
        <v>24</v>
      </c>
      <c r="F6" s="23">
        <v>0</v>
      </c>
      <c r="G6" s="10">
        <v>22</v>
      </c>
      <c r="H6" s="36">
        <v>16</v>
      </c>
      <c r="I6" s="9">
        <f t="shared" si="0"/>
        <v>62</v>
      </c>
      <c r="J6">
        <f t="shared" si="1"/>
        <v>0.25555555555555554</v>
      </c>
    </row>
    <row r="7" spans="1:10" ht="15.75" thickBot="1" x14ac:dyDescent="0.3">
      <c r="A7" s="55"/>
      <c r="B7" s="11">
        <v>471</v>
      </c>
      <c r="C7" s="12" t="s">
        <v>51</v>
      </c>
      <c r="D7" s="38"/>
      <c r="E7" s="7">
        <v>0</v>
      </c>
      <c r="F7" s="23">
        <v>0</v>
      </c>
      <c r="G7" s="10">
        <v>32</v>
      </c>
      <c r="H7" s="36">
        <v>27</v>
      </c>
      <c r="I7" s="9">
        <f t="shared" si="0"/>
        <v>59</v>
      </c>
      <c r="J7">
        <f t="shared" si="1"/>
        <v>0.17777777777777778</v>
      </c>
    </row>
    <row r="8" spans="1:10" ht="15.75" thickBot="1" x14ac:dyDescent="0.3">
      <c r="A8" s="55"/>
      <c r="B8" s="11">
        <v>187</v>
      </c>
      <c r="C8" s="12" t="s">
        <v>94</v>
      </c>
      <c r="D8" s="6"/>
      <c r="E8" s="7">
        <v>0</v>
      </c>
      <c r="F8" s="23">
        <v>0</v>
      </c>
      <c r="G8" s="50">
        <v>40</v>
      </c>
      <c r="H8" s="36">
        <v>14</v>
      </c>
      <c r="I8" s="9">
        <f t="shared" si="0"/>
        <v>54</v>
      </c>
      <c r="J8">
        <f t="shared" si="1"/>
        <v>0.22222222222222221</v>
      </c>
    </row>
    <row r="9" spans="1:10" ht="15.75" thickBot="1" x14ac:dyDescent="0.3">
      <c r="A9" s="55"/>
      <c r="B9" s="11">
        <v>150</v>
      </c>
      <c r="C9" s="12" t="s">
        <v>31</v>
      </c>
      <c r="D9" s="6"/>
      <c r="E9" s="7">
        <v>0</v>
      </c>
      <c r="F9" s="23">
        <v>0</v>
      </c>
      <c r="G9" s="10">
        <v>0</v>
      </c>
      <c r="H9" s="53">
        <v>37</v>
      </c>
      <c r="I9" s="9">
        <f t="shared" si="0"/>
        <v>37</v>
      </c>
      <c r="J9">
        <f t="shared" si="1"/>
        <v>0</v>
      </c>
    </row>
    <row r="10" spans="1:10" ht="15.75" thickBot="1" x14ac:dyDescent="0.3">
      <c r="A10" s="55"/>
      <c r="B10" s="11">
        <v>559</v>
      </c>
      <c r="C10" s="12" t="s">
        <v>92</v>
      </c>
      <c r="D10" s="39"/>
      <c r="E10" s="7">
        <v>26</v>
      </c>
      <c r="F10" s="23">
        <v>0</v>
      </c>
      <c r="G10" s="10">
        <v>0</v>
      </c>
      <c r="H10" s="36">
        <v>0</v>
      </c>
      <c r="I10" s="9">
        <f t="shared" si="0"/>
        <v>26</v>
      </c>
      <c r="J10">
        <f t="shared" si="1"/>
        <v>0.14444444444444443</v>
      </c>
    </row>
    <row r="11" spans="1:10" ht="15.75" thickBot="1" x14ac:dyDescent="0.3">
      <c r="A11" s="55"/>
      <c r="B11" s="11">
        <v>154</v>
      </c>
      <c r="C11" s="12" t="s">
        <v>54</v>
      </c>
      <c r="D11" s="39"/>
      <c r="E11" s="7">
        <v>0</v>
      </c>
      <c r="F11" s="23">
        <v>0</v>
      </c>
      <c r="G11" s="10">
        <v>0</v>
      </c>
      <c r="H11" s="36">
        <v>19</v>
      </c>
      <c r="I11" s="9">
        <f t="shared" si="0"/>
        <v>19</v>
      </c>
      <c r="J11">
        <f t="shared" si="1"/>
        <v>0</v>
      </c>
    </row>
    <row r="12" spans="1:10" ht="15.75" thickBot="1" x14ac:dyDescent="0.3">
      <c r="A12" s="55"/>
      <c r="B12" s="11">
        <v>192</v>
      </c>
      <c r="C12" s="12" t="s">
        <v>39</v>
      </c>
      <c r="D12" s="6"/>
      <c r="E12" s="7">
        <v>0</v>
      </c>
      <c r="F12" s="23">
        <v>0</v>
      </c>
      <c r="G12" s="10">
        <v>0</v>
      </c>
      <c r="H12" s="36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5"/>
      <c r="B13" s="27">
        <v>156</v>
      </c>
      <c r="C13" s="30" t="s">
        <v>67</v>
      </c>
      <c r="D13" s="6"/>
      <c r="E13" s="7">
        <v>0</v>
      </c>
      <c r="F13" s="23">
        <v>0</v>
      </c>
      <c r="G13" s="10">
        <v>0</v>
      </c>
      <c r="H13" s="36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5"/>
      <c r="B14" s="27">
        <v>555</v>
      </c>
      <c r="C14" s="32" t="s">
        <v>72</v>
      </c>
      <c r="D14" s="6"/>
      <c r="E14" s="7">
        <v>0</v>
      </c>
      <c r="F14" s="23">
        <v>0</v>
      </c>
      <c r="G14" s="10">
        <v>0</v>
      </c>
      <c r="H14" s="36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5"/>
      <c r="B15" s="27">
        <v>62</v>
      </c>
      <c r="C15" s="30" t="s">
        <v>69</v>
      </c>
      <c r="D15" s="6"/>
      <c r="E15" s="7">
        <v>0</v>
      </c>
      <c r="F15" s="23">
        <v>0</v>
      </c>
      <c r="G15" s="10">
        <v>0</v>
      </c>
      <c r="H15" s="36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5"/>
      <c r="B16" s="27">
        <v>515</v>
      </c>
      <c r="C16" s="30" t="s">
        <v>71</v>
      </c>
      <c r="D16" s="6"/>
      <c r="E16" s="7">
        <v>0</v>
      </c>
      <c r="F16" s="23">
        <v>0</v>
      </c>
      <c r="G16" s="10">
        <v>0</v>
      </c>
      <c r="H16" s="36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5"/>
      <c r="B17" s="11">
        <v>629</v>
      </c>
      <c r="C17" s="12" t="s">
        <v>53</v>
      </c>
      <c r="D17" s="6"/>
      <c r="E17" s="7">
        <v>0</v>
      </c>
      <c r="F17" s="23">
        <v>0</v>
      </c>
      <c r="G17" s="10">
        <v>0</v>
      </c>
      <c r="H17" s="36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5"/>
      <c r="B18" s="11">
        <v>292</v>
      </c>
      <c r="C18" s="12" t="s">
        <v>62</v>
      </c>
      <c r="D18" s="6"/>
      <c r="E18" s="7">
        <v>0</v>
      </c>
      <c r="F18" s="23">
        <v>0</v>
      </c>
      <c r="G18" s="10">
        <v>0</v>
      </c>
      <c r="H18" s="36">
        <v>0</v>
      </c>
      <c r="I18" s="9">
        <f t="shared" ref="I18:I22" si="2">SUM(LARGE(E18:H18,1)+LARGE(E18:H18,2)+LARGE(E18:H18,3))</f>
        <v>0</v>
      </c>
      <c r="J18">
        <f t="shared" si="1"/>
        <v>0</v>
      </c>
    </row>
    <row r="19" spans="1:10" ht="15.75" thickBot="1" x14ac:dyDescent="0.3">
      <c r="A19" s="55"/>
      <c r="B19" s="11">
        <v>515</v>
      </c>
      <c r="C19" s="29" t="s">
        <v>63</v>
      </c>
      <c r="D19" s="6"/>
      <c r="E19" s="7">
        <v>0</v>
      </c>
      <c r="F19" s="23">
        <v>0</v>
      </c>
      <c r="G19" s="10">
        <v>0</v>
      </c>
      <c r="H19" s="36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55"/>
      <c r="B20" s="11">
        <v>13</v>
      </c>
      <c r="C20" s="12" t="s">
        <v>2</v>
      </c>
      <c r="E20" s="7">
        <v>0</v>
      </c>
      <c r="F20" s="23">
        <v>0</v>
      </c>
      <c r="G20" s="10">
        <v>0</v>
      </c>
      <c r="H20" s="36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A21" s="55"/>
      <c r="B21" s="11">
        <v>413</v>
      </c>
      <c r="C21" s="34" t="s">
        <v>30</v>
      </c>
      <c r="D21" s="6"/>
      <c r="E21" s="7">
        <v>0</v>
      </c>
      <c r="F21" s="23">
        <v>0</v>
      </c>
      <c r="G21" s="10">
        <v>0</v>
      </c>
      <c r="H21" s="36">
        <v>0</v>
      </c>
      <c r="I21" s="9">
        <f t="shared" si="2"/>
        <v>0</v>
      </c>
      <c r="J21">
        <f t="shared" si="1"/>
        <v>0</v>
      </c>
    </row>
    <row r="22" spans="1:10" ht="15.75" thickBot="1" x14ac:dyDescent="0.3">
      <c r="A22" s="55"/>
      <c r="B22" s="11">
        <v>100</v>
      </c>
      <c r="C22" s="12" t="s">
        <v>29</v>
      </c>
      <c r="D22" s="38"/>
      <c r="E22" s="7">
        <v>0</v>
      </c>
      <c r="F22" s="23">
        <v>0</v>
      </c>
      <c r="G22" s="10">
        <v>0</v>
      </c>
      <c r="H22" s="36">
        <v>0</v>
      </c>
      <c r="I22" s="9">
        <f t="shared" si="2"/>
        <v>0</v>
      </c>
      <c r="J22">
        <f t="shared" si="1"/>
        <v>0</v>
      </c>
    </row>
    <row r="23" spans="1:10" ht="15.75" thickBot="1" x14ac:dyDescent="0.3">
      <c r="A23" s="55"/>
      <c r="B23" s="11"/>
      <c r="C23" s="12"/>
      <c r="D23" s="6"/>
      <c r="E23" s="7">
        <v>0</v>
      </c>
      <c r="F23" s="23">
        <v>0</v>
      </c>
      <c r="G23" s="10">
        <v>0</v>
      </c>
      <c r="H23" s="36">
        <v>0</v>
      </c>
      <c r="I23" s="9">
        <f t="shared" ref="I23" si="3">SUM(LARGE(E23:H23,1)+LARGE(E23:H23,2)+LARGE(E23:H23,3))</f>
        <v>0</v>
      </c>
      <c r="J23">
        <f t="shared" si="1"/>
        <v>0</v>
      </c>
    </row>
    <row r="24" spans="1:10" x14ac:dyDescent="0.25">
      <c r="F24" s="46"/>
      <c r="G24" s="47"/>
    </row>
    <row r="25" spans="1:10" x14ac:dyDescent="0.25">
      <c r="C25" s="6" t="s">
        <v>27</v>
      </c>
      <c r="E25" s="6">
        <f>COUNTIF(E2:E23,"&gt;0")</f>
        <v>5</v>
      </c>
      <c r="F25" s="42">
        <f>COUNTIF(F2:F23,"&gt;0")</f>
        <v>0</v>
      </c>
      <c r="G25" s="6">
        <f>COUNTIF(G2:G23,"&gt;0")</f>
        <v>5</v>
      </c>
      <c r="H25" s="6">
        <f>COUNTIF(H2:H23,"&gt;0")</f>
        <v>9</v>
      </c>
    </row>
  </sheetData>
  <sortState ref="B2:I17">
    <sortCondition descending="1" ref="I2:I17"/>
  </sortState>
  <mergeCells count="1">
    <mergeCell ref="A2:A2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F29" sqref="F29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5">
        <v>45047</v>
      </c>
      <c r="F1" s="45">
        <v>45054</v>
      </c>
      <c r="G1" s="20">
        <v>45061</v>
      </c>
      <c r="H1" s="20">
        <v>45068</v>
      </c>
      <c r="I1" s="48">
        <v>45075</v>
      </c>
      <c r="J1" s="5"/>
    </row>
    <row r="2" spans="1:11" ht="15.75" customHeight="1" thickBot="1" x14ac:dyDescent="0.3">
      <c r="A2" s="55" t="s">
        <v>49</v>
      </c>
      <c r="B2" s="18">
        <v>471</v>
      </c>
      <c r="C2" s="19" t="s">
        <v>51</v>
      </c>
      <c r="D2" s="6"/>
      <c r="E2" s="23">
        <v>0</v>
      </c>
      <c r="F2" s="23">
        <v>0</v>
      </c>
      <c r="G2" s="50">
        <v>44</v>
      </c>
      <c r="H2" s="10">
        <v>37</v>
      </c>
      <c r="I2" s="22">
        <v>0</v>
      </c>
      <c r="J2" s="9">
        <f t="shared" ref="J2:J19" si="0">SUM(LARGE(E2:I2,1)+LARGE(E2:I2,2)+LARGE(E2:I2,3))</f>
        <v>81</v>
      </c>
      <c r="K2">
        <f t="shared" ref="K2:K19" si="1">SUM(E2:I2)/225</f>
        <v>0.36</v>
      </c>
    </row>
    <row r="3" spans="1:11" ht="15.75" thickBot="1" x14ac:dyDescent="0.3">
      <c r="A3" s="55"/>
      <c r="B3" s="11">
        <v>117</v>
      </c>
      <c r="C3" s="12" t="s">
        <v>34</v>
      </c>
      <c r="D3" s="6"/>
      <c r="E3" s="23">
        <v>0</v>
      </c>
      <c r="F3" s="23">
        <v>0</v>
      </c>
      <c r="G3" s="10">
        <v>31</v>
      </c>
      <c r="H3" s="50">
        <v>42</v>
      </c>
      <c r="I3" s="22">
        <v>0</v>
      </c>
      <c r="J3" s="9">
        <f t="shared" si="0"/>
        <v>73</v>
      </c>
      <c r="K3">
        <f t="shared" si="1"/>
        <v>0.32444444444444442</v>
      </c>
    </row>
    <row r="4" spans="1:11" ht="15.75" thickBot="1" x14ac:dyDescent="0.3">
      <c r="A4" s="55"/>
      <c r="B4" s="11">
        <v>291</v>
      </c>
      <c r="C4" s="37" t="s">
        <v>68</v>
      </c>
      <c r="D4" s="6"/>
      <c r="E4" s="23">
        <v>0</v>
      </c>
      <c r="F4" s="23">
        <v>0</v>
      </c>
      <c r="G4" s="10">
        <v>34</v>
      </c>
      <c r="H4" s="10">
        <v>26</v>
      </c>
      <c r="I4" s="22">
        <v>0</v>
      </c>
      <c r="J4" s="9">
        <f t="shared" si="0"/>
        <v>60</v>
      </c>
      <c r="K4">
        <f t="shared" si="1"/>
        <v>0.26666666666666666</v>
      </c>
    </row>
    <row r="5" spans="1:11" ht="15.75" thickBot="1" x14ac:dyDescent="0.3">
      <c r="A5" s="55"/>
      <c r="B5" s="11">
        <v>817</v>
      </c>
      <c r="C5" s="12" t="s">
        <v>35</v>
      </c>
      <c r="D5" s="6"/>
      <c r="E5" s="23">
        <v>0</v>
      </c>
      <c r="F5" s="23">
        <v>0</v>
      </c>
      <c r="G5" s="10">
        <v>29</v>
      </c>
      <c r="H5" s="10">
        <v>17</v>
      </c>
      <c r="I5" s="22">
        <v>0</v>
      </c>
      <c r="J5" s="9">
        <f t="shared" si="0"/>
        <v>46</v>
      </c>
      <c r="K5">
        <f t="shared" si="1"/>
        <v>0.20444444444444446</v>
      </c>
    </row>
    <row r="6" spans="1:11" ht="15.75" thickBot="1" x14ac:dyDescent="0.3">
      <c r="A6" s="55"/>
      <c r="B6" s="11">
        <v>247</v>
      </c>
      <c r="C6" s="12" t="s">
        <v>84</v>
      </c>
      <c r="D6" s="6"/>
      <c r="E6" s="23">
        <v>0</v>
      </c>
      <c r="F6" s="23">
        <v>0</v>
      </c>
      <c r="G6" s="10">
        <v>0</v>
      </c>
      <c r="H6" s="10">
        <v>38</v>
      </c>
      <c r="I6" s="22">
        <v>0</v>
      </c>
      <c r="J6" s="9">
        <f t="shared" si="0"/>
        <v>38</v>
      </c>
      <c r="K6">
        <f t="shared" si="1"/>
        <v>0.16888888888888889</v>
      </c>
    </row>
    <row r="7" spans="1:11" ht="15.75" thickBot="1" x14ac:dyDescent="0.3">
      <c r="A7" s="55"/>
      <c r="B7" s="11">
        <v>276</v>
      </c>
      <c r="C7" s="12" t="s">
        <v>28</v>
      </c>
      <c r="D7" s="6"/>
      <c r="E7" s="23">
        <v>0</v>
      </c>
      <c r="F7" s="23">
        <v>0</v>
      </c>
      <c r="G7" s="10">
        <v>18</v>
      </c>
      <c r="H7" s="10">
        <v>18</v>
      </c>
      <c r="I7" s="22">
        <v>0</v>
      </c>
      <c r="J7" s="9">
        <f t="shared" si="0"/>
        <v>36</v>
      </c>
      <c r="K7">
        <f t="shared" si="1"/>
        <v>0.16</v>
      </c>
    </row>
    <row r="8" spans="1:11" ht="15.75" thickBot="1" x14ac:dyDescent="0.3">
      <c r="A8" s="55"/>
      <c r="B8" s="11">
        <v>154</v>
      </c>
      <c r="C8" s="12" t="s">
        <v>54</v>
      </c>
      <c r="D8" s="6"/>
      <c r="E8" s="23">
        <v>0</v>
      </c>
      <c r="F8" s="23">
        <v>0</v>
      </c>
      <c r="G8" s="10">
        <v>27</v>
      </c>
      <c r="H8" s="10">
        <v>0</v>
      </c>
      <c r="I8" s="22">
        <v>0</v>
      </c>
      <c r="J8" s="9">
        <f t="shared" si="0"/>
        <v>27</v>
      </c>
      <c r="K8">
        <f t="shared" si="1"/>
        <v>0.12</v>
      </c>
    </row>
    <row r="9" spans="1:11" ht="15.75" thickBot="1" x14ac:dyDescent="0.3">
      <c r="A9" s="55"/>
      <c r="B9" s="11">
        <v>391</v>
      </c>
      <c r="C9" s="12" t="s">
        <v>74</v>
      </c>
      <c r="E9" s="23">
        <v>0</v>
      </c>
      <c r="F9" s="23">
        <v>0</v>
      </c>
      <c r="G9" s="10">
        <v>0</v>
      </c>
      <c r="H9" s="10">
        <v>22</v>
      </c>
      <c r="I9" s="22">
        <v>0</v>
      </c>
      <c r="J9" s="9">
        <f t="shared" si="0"/>
        <v>22</v>
      </c>
      <c r="K9">
        <f t="shared" si="1"/>
        <v>9.7777777777777783E-2</v>
      </c>
    </row>
    <row r="10" spans="1:11" ht="15.75" thickBot="1" x14ac:dyDescent="0.3">
      <c r="A10" s="55"/>
      <c r="B10" s="11">
        <v>515</v>
      </c>
      <c r="C10" s="37" t="s">
        <v>95</v>
      </c>
      <c r="E10" s="23">
        <v>0</v>
      </c>
      <c r="F10" s="23">
        <v>0</v>
      </c>
      <c r="G10" s="10">
        <v>20</v>
      </c>
      <c r="H10" s="10">
        <v>0</v>
      </c>
      <c r="I10" s="22">
        <v>0</v>
      </c>
      <c r="J10" s="9">
        <f t="shared" si="0"/>
        <v>20</v>
      </c>
      <c r="K10">
        <f t="shared" si="1"/>
        <v>8.8888888888888892E-2</v>
      </c>
    </row>
    <row r="11" spans="1:11" ht="15.75" thickBot="1" x14ac:dyDescent="0.3">
      <c r="A11" s="55"/>
      <c r="B11" s="11">
        <v>292</v>
      </c>
      <c r="C11" s="37" t="s">
        <v>73</v>
      </c>
      <c r="D11" s="6"/>
      <c r="E11" s="23">
        <v>0</v>
      </c>
      <c r="F11" s="23">
        <v>0</v>
      </c>
      <c r="G11" s="10">
        <v>0</v>
      </c>
      <c r="H11" s="10">
        <v>20</v>
      </c>
      <c r="I11" s="22">
        <v>0</v>
      </c>
      <c r="J11" s="9">
        <f t="shared" si="0"/>
        <v>20</v>
      </c>
      <c r="K11">
        <f t="shared" si="1"/>
        <v>8.8888888888888892E-2</v>
      </c>
    </row>
    <row r="12" spans="1:11" ht="15.75" thickBot="1" x14ac:dyDescent="0.3">
      <c r="A12" s="55"/>
      <c r="B12" s="11">
        <v>150</v>
      </c>
      <c r="C12" s="12" t="s">
        <v>31</v>
      </c>
      <c r="D12" s="6"/>
      <c r="E12" s="23">
        <v>0</v>
      </c>
      <c r="F12" s="23">
        <v>0</v>
      </c>
      <c r="G12" s="10">
        <v>17</v>
      </c>
      <c r="H12" s="10">
        <v>0</v>
      </c>
      <c r="I12" s="22">
        <v>0</v>
      </c>
      <c r="J12" s="9">
        <f t="shared" si="0"/>
        <v>17</v>
      </c>
      <c r="K12">
        <f t="shared" si="1"/>
        <v>7.5555555555555556E-2</v>
      </c>
    </row>
    <row r="13" spans="1:11" ht="15.75" thickBot="1" x14ac:dyDescent="0.3">
      <c r="A13" s="55"/>
      <c r="B13" s="27">
        <v>192</v>
      </c>
      <c r="C13" s="30" t="s">
        <v>39</v>
      </c>
      <c r="D13" s="6"/>
      <c r="E13" s="23">
        <v>0</v>
      </c>
      <c r="F13" s="23">
        <v>0</v>
      </c>
      <c r="G13" s="10">
        <v>0</v>
      </c>
      <c r="H13" s="10">
        <v>0</v>
      </c>
      <c r="I13" s="22">
        <v>0</v>
      </c>
      <c r="J13" s="9">
        <f t="shared" si="0"/>
        <v>0</v>
      </c>
      <c r="K13">
        <f t="shared" si="1"/>
        <v>0</v>
      </c>
    </row>
    <row r="14" spans="1:11" ht="15.75" thickBot="1" x14ac:dyDescent="0.3">
      <c r="A14" s="55"/>
      <c r="B14" s="11">
        <v>156</v>
      </c>
      <c r="C14" s="12" t="s">
        <v>67</v>
      </c>
      <c r="D14" s="6"/>
      <c r="E14" s="23">
        <v>0</v>
      </c>
      <c r="F14" s="23">
        <v>0</v>
      </c>
      <c r="G14" s="10">
        <v>0</v>
      </c>
      <c r="H14" s="10">
        <v>0</v>
      </c>
      <c r="I14" s="22">
        <v>0</v>
      </c>
      <c r="J14" s="9">
        <f t="shared" si="0"/>
        <v>0</v>
      </c>
      <c r="K14">
        <f t="shared" si="1"/>
        <v>0</v>
      </c>
    </row>
    <row r="15" spans="1:11" ht="15.75" thickBot="1" x14ac:dyDescent="0.3">
      <c r="A15" s="55"/>
      <c r="B15" s="11">
        <v>62</v>
      </c>
      <c r="C15" s="12" t="s">
        <v>69</v>
      </c>
      <c r="D15" s="6"/>
      <c r="E15" s="23">
        <v>0</v>
      </c>
      <c r="F15" s="23">
        <v>0</v>
      </c>
      <c r="G15" s="10">
        <v>0</v>
      </c>
      <c r="H15" s="10">
        <v>0</v>
      </c>
      <c r="I15" s="22">
        <v>0</v>
      </c>
      <c r="J15" s="9">
        <f t="shared" si="0"/>
        <v>0</v>
      </c>
      <c r="K15">
        <f t="shared" si="1"/>
        <v>0</v>
      </c>
    </row>
    <row r="16" spans="1:11" ht="15.75" thickBot="1" x14ac:dyDescent="0.3">
      <c r="A16" s="55"/>
      <c r="B16" s="27">
        <v>629</v>
      </c>
      <c r="C16" s="30" t="s">
        <v>53</v>
      </c>
      <c r="D16" s="6"/>
      <c r="E16" s="23">
        <v>0</v>
      </c>
      <c r="F16" s="23">
        <v>0</v>
      </c>
      <c r="G16" s="10">
        <v>0</v>
      </c>
      <c r="H16" s="10">
        <v>0</v>
      </c>
      <c r="I16" s="22">
        <v>0</v>
      </c>
      <c r="J16" s="9">
        <f t="shared" si="0"/>
        <v>0</v>
      </c>
      <c r="K16">
        <f t="shared" si="1"/>
        <v>0</v>
      </c>
    </row>
    <row r="17" spans="1:16" ht="15.75" thickBot="1" x14ac:dyDescent="0.3">
      <c r="A17" s="55"/>
      <c r="B17" s="11">
        <v>13</v>
      </c>
      <c r="C17" s="12" t="s">
        <v>2</v>
      </c>
      <c r="D17" s="6"/>
      <c r="E17" s="23">
        <v>0</v>
      </c>
      <c r="F17" s="23">
        <v>0</v>
      </c>
      <c r="G17" s="10">
        <v>0</v>
      </c>
      <c r="H17" s="10">
        <v>0</v>
      </c>
      <c r="I17" s="22">
        <v>0</v>
      </c>
      <c r="J17" s="9">
        <f t="shared" si="0"/>
        <v>0</v>
      </c>
      <c r="K17">
        <f t="shared" si="1"/>
        <v>0</v>
      </c>
    </row>
    <row r="18" spans="1:16" ht="15.75" thickBot="1" x14ac:dyDescent="0.3">
      <c r="A18" s="55"/>
      <c r="B18" s="11">
        <v>100</v>
      </c>
      <c r="C18" s="12" t="s">
        <v>29</v>
      </c>
      <c r="D18" s="6"/>
      <c r="E18" s="23">
        <v>0</v>
      </c>
      <c r="F18" s="23">
        <v>0</v>
      </c>
      <c r="G18" s="10">
        <v>0</v>
      </c>
      <c r="H18" s="10">
        <v>0</v>
      </c>
      <c r="I18" s="22">
        <v>0</v>
      </c>
      <c r="J18" s="9">
        <f t="shared" si="0"/>
        <v>0</v>
      </c>
      <c r="K18">
        <f t="shared" si="1"/>
        <v>0</v>
      </c>
      <c r="P18" t="s">
        <v>40</v>
      </c>
    </row>
    <row r="19" spans="1:16" ht="15.75" thickBot="1" x14ac:dyDescent="0.3">
      <c r="A19" s="55"/>
      <c r="B19" s="11">
        <v>154</v>
      </c>
      <c r="C19" s="12" t="s">
        <v>41</v>
      </c>
      <c r="D19" s="6"/>
      <c r="E19" s="23">
        <v>0</v>
      </c>
      <c r="F19" s="23">
        <v>0</v>
      </c>
      <c r="G19" s="10">
        <v>0</v>
      </c>
      <c r="H19" s="10">
        <v>0</v>
      </c>
      <c r="I19" s="22">
        <v>0</v>
      </c>
      <c r="J19" s="9">
        <f t="shared" si="0"/>
        <v>0</v>
      </c>
      <c r="K19">
        <f t="shared" si="1"/>
        <v>0</v>
      </c>
    </row>
    <row r="20" spans="1:16" x14ac:dyDescent="0.25">
      <c r="C20" s="6" t="s">
        <v>27</v>
      </c>
      <c r="D20" s="31"/>
      <c r="E20" s="49">
        <f>COUNTIF(E2:E19,"&gt;0")</f>
        <v>0</v>
      </c>
      <c r="F20" s="49">
        <f>COUNTIF(F2:F19,"&gt;0")</f>
        <v>0</v>
      </c>
      <c r="G20" s="6">
        <f>COUNTIF(G2:G19,"&gt;0")</f>
        <v>8</v>
      </c>
      <c r="H20" s="6">
        <f>COUNTIF(H2:H19,"&gt;0")</f>
        <v>8</v>
      </c>
      <c r="I20" s="49">
        <f>COUNTIF(I2:I19,"&gt;0")</f>
        <v>0</v>
      </c>
    </row>
  </sheetData>
  <sortState ref="B2:J19">
    <sortCondition descending="1" ref="J2:J19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24" sqref="C2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45082</v>
      </c>
      <c r="F1" s="3">
        <v>45089</v>
      </c>
      <c r="G1" s="3">
        <v>45096</v>
      </c>
      <c r="H1" s="4">
        <v>45103</v>
      </c>
      <c r="I1" s="5"/>
    </row>
    <row r="2" spans="1:10" ht="15.75" customHeight="1" thickBot="1" x14ac:dyDescent="0.3">
      <c r="A2" s="55" t="s">
        <v>49</v>
      </c>
      <c r="B2" s="18">
        <v>471</v>
      </c>
      <c r="C2" s="19" t="s">
        <v>51</v>
      </c>
      <c r="D2" s="16"/>
      <c r="E2" s="8">
        <v>44</v>
      </c>
      <c r="F2" s="8">
        <v>41</v>
      </c>
      <c r="G2" s="8">
        <v>45</v>
      </c>
      <c r="H2" s="10">
        <v>36</v>
      </c>
      <c r="I2" s="9">
        <f t="shared" ref="I2:I20" si="0">SUM(LARGE(E2:H2,1)+LARGE(E2:H2,2)+LARGE(E2:H2,3))</f>
        <v>130</v>
      </c>
      <c r="J2">
        <f t="shared" ref="J2:J20" si="1">SUM(E2:H2)/180</f>
        <v>0.92222222222222228</v>
      </c>
    </row>
    <row r="3" spans="1:10" ht="15.75" thickBot="1" x14ac:dyDescent="0.3">
      <c r="A3" s="55"/>
      <c r="B3" s="11">
        <v>247</v>
      </c>
      <c r="C3" s="12" t="s">
        <v>84</v>
      </c>
      <c r="D3" s="6"/>
      <c r="E3" s="7">
        <v>31</v>
      </c>
      <c r="F3" s="7">
        <v>32</v>
      </c>
      <c r="G3" s="7">
        <v>38</v>
      </c>
      <c r="H3" s="10">
        <v>36</v>
      </c>
      <c r="I3" s="9">
        <f t="shared" si="0"/>
        <v>106</v>
      </c>
      <c r="J3">
        <f t="shared" si="1"/>
        <v>0.76111111111111107</v>
      </c>
    </row>
    <row r="4" spans="1:10" ht="15.75" thickBot="1" x14ac:dyDescent="0.3">
      <c r="A4" s="55"/>
      <c r="B4" s="11">
        <v>154</v>
      </c>
      <c r="C4" s="12" t="s">
        <v>54</v>
      </c>
      <c r="D4" s="6"/>
      <c r="E4" s="7">
        <v>38</v>
      </c>
      <c r="F4" s="7">
        <v>23</v>
      </c>
      <c r="G4" s="7">
        <v>0</v>
      </c>
      <c r="H4" s="10">
        <v>33</v>
      </c>
      <c r="I4" s="9">
        <f t="shared" si="0"/>
        <v>94</v>
      </c>
      <c r="J4">
        <f t="shared" si="1"/>
        <v>0.52222222222222225</v>
      </c>
    </row>
    <row r="5" spans="1:10" ht="15.75" thickBot="1" x14ac:dyDescent="0.3">
      <c r="A5" s="55"/>
      <c r="B5" s="11">
        <v>291</v>
      </c>
      <c r="C5" s="37" t="s">
        <v>68</v>
      </c>
      <c r="D5" s="6"/>
      <c r="E5" s="7">
        <v>28</v>
      </c>
      <c r="F5" s="7">
        <v>30</v>
      </c>
      <c r="G5" s="7">
        <v>33</v>
      </c>
      <c r="H5" s="10">
        <v>27</v>
      </c>
      <c r="I5" s="9">
        <f t="shared" si="0"/>
        <v>91</v>
      </c>
      <c r="J5">
        <f t="shared" si="1"/>
        <v>0.65555555555555556</v>
      </c>
    </row>
    <row r="6" spans="1:10" ht="15.75" thickBot="1" x14ac:dyDescent="0.3">
      <c r="A6" s="55"/>
      <c r="B6" s="11">
        <v>276</v>
      </c>
      <c r="C6" s="12" t="s">
        <v>28</v>
      </c>
      <c r="D6" s="6"/>
      <c r="E6" s="7">
        <v>20</v>
      </c>
      <c r="F6" s="7">
        <v>20</v>
      </c>
      <c r="G6" s="7">
        <v>28</v>
      </c>
      <c r="H6" s="10">
        <v>11</v>
      </c>
      <c r="I6" s="9">
        <f t="shared" si="0"/>
        <v>68</v>
      </c>
      <c r="J6">
        <f t="shared" si="1"/>
        <v>0.43888888888888888</v>
      </c>
    </row>
    <row r="7" spans="1:10" ht="15.75" thickBot="1" x14ac:dyDescent="0.3">
      <c r="A7" s="55"/>
      <c r="B7" s="11">
        <v>150</v>
      </c>
      <c r="C7" s="12" t="s">
        <v>31</v>
      </c>
      <c r="D7" s="6"/>
      <c r="E7" s="7">
        <v>0</v>
      </c>
      <c r="F7" s="7">
        <v>40</v>
      </c>
      <c r="G7" s="7">
        <v>0</v>
      </c>
      <c r="H7" s="10">
        <v>28</v>
      </c>
      <c r="I7" s="9">
        <f t="shared" si="0"/>
        <v>68</v>
      </c>
      <c r="J7">
        <f t="shared" si="1"/>
        <v>0.37777777777777777</v>
      </c>
    </row>
    <row r="8" spans="1:10" ht="15.75" thickBot="1" x14ac:dyDescent="0.3">
      <c r="A8" s="55"/>
      <c r="B8" s="11">
        <v>117</v>
      </c>
      <c r="C8" s="12" t="s">
        <v>34</v>
      </c>
      <c r="D8" s="6"/>
      <c r="E8" s="7">
        <v>0</v>
      </c>
      <c r="F8" s="7">
        <v>0</v>
      </c>
      <c r="G8" s="7">
        <v>0</v>
      </c>
      <c r="H8" s="50">
        <v>45</v>
      </c>
      <c r="I8" s="9">
        <f t="shared" si="0"/>
        <v>45</v>
      </c>
      <c r="J8">
        <f t="shared" si="1"/>
        <v>0.25</v>
      </c>
    </row>
    <row r="9" spans="1:10" ht="15.75" thickBot="1" x14ac:dyDescent="0.3">
      <c r="A9" s="55"/>
      <c r="B9" s="11">
        <v>515</v>
      </c>
      <c r="C9" s="37" t="s">
        <v>95</v>
      </c>
      <c r="E9" s="7">
        <v>0</v>
      </c>
      <c r="F9" s="7">
        <v>16</v>
      </c>
      <c r="G9" s="7">
        <v>0</v>
      </c>
      <c r="H9" s="10">
        <v>24</v>
      </c>
      <c r="I9" s="9">
        <f t="shared" si="0"/>
        <v>40</v>
      </c>
      <c r="J9">
        <f t="shared" si="1"/>
        <v>0.22222222222222221</v>
      </c>
    </row>
    <row r="10" spans="1:10" ht="15.75" thickBot="1" x14ac:dyDescent="0.3">
      <c r="A10" s="55"/>
      <c r="B10" s="11">
        <v>58</v>
      </c>
      <c r="C10" s="12" t="s">
        <v>38</v>
      </c>
      <c r="D10" s="6"/>
      <c r="E10" s="7">
        <v>25</v>
      </c>
      <c r="F10" s="7">
        <v>0</v>
      </c>
      <c r="G10" s="7">
        <v>0</v>
      </c>
      <c r="H10" s="10">
        <v>0</v>
      </c>
      <c r="I10" s="9">
        <f t="shared" si="0"/>
        <v>25</v>
      </c>
      <c r="J10">
        <f t="shared" si="1"/>
        <v>0.1388888888888889</v>
      </c>
    </row>
    <row r="11" spans="1:10" ht="15.75" thickBot="1" x14ac:dyDescent="0.3">
      <c r="A11" s="55"/>
      <c r="B11" s="11">
        <v>13</v>
      </c>
      <c r="C11" s="12" t="s">
        <v>2</v>
      </c>
      <c r="D11" s="6"/>
      <c r="E11" s="7">
        <v>0</v>
      </c>
      <c r="F11" s="7">
        <v>0</v>
      </c>
      <c r="G11" s="7">
        <v>0</v>
      </c>
      <c r="H11" s="10">
        <v>20</v>
      </c>
      <c r="I11" s="9">
        <f t="shared" si="0"/>
        <v>20</v>
      </c>
      <c r="J11">
        <f t="shared" si="1"/>
        <v>0.1111111111111111</v>
      </c>
    </row>
    <row r="12" spans="1:10" ht="15.75" thickBot="1" x14ac:dyDescent="0.3">
      <c r="A12" s="55"/>
      <c r="B12" s="11">
        <v>64</v>
      </c>
      <c r="C12" s="12" t="s">
        <v>96</v>
      </c>
      <c r="D12" s="6"/>
      <c r="E12" s="7">
        <v>0</v>
      </c>
      <c r="F12" s="7">
        <v>18</v>
      </c>
      <c r="G12" s="7">
        <v>0</v>
      </c>
      <c r="H12" s="10">
        <v>0</v>
      </c>
      <c r="I12" s="9">
        <f t="shared" si="0"/>
        <v>18</v>
      </c>
      <c r="J12">
        <f t="shared" si="1"/>
        <v>0.1</v>
      </c>
    </row>
    <row r="13" spans="1:10" ht="15.75" thickBot="1" x14ac:dyDescent="0.3">
      <c r="A13" s="55"/>
      <c r="B13" s="27">
        <v>559</v>
      </c>
      <c r="C13" s="30" t="s">
        <v>92</v>
      </c>
      <c r="D13" s="6"/>
      <c r="E13" s="7">
        <v>0</v>
      </c>
      <c r="F13" s="7">
        <v>0</v>
      </c>
      <c r="G13" s="7">
        <v>0</v>
      </c>
      <c r="H13" s="10">
        <v>15</v>
      </c>
      <c r="I13" s="9">
        <f t="shared" si="0"/>
        <v>15</v>
      </c>
      <c r="J13">
        <f t="shared" si="1"/>
        <v>8.3333333333333329E-2</v>
      </c>
    </row>
    <row r="14" spans="1:10" ht="15.75" thickBot="1" x14ac:dyDescent="0.3">
      <c r="A14" s="55"/>
      <c r="B14" s="11">
        <v>144</v>
      </c>
      <c r="C14" s="37" t="s">
        <v>57</v>
      </c>
      <c r="D14" s="6"/>
      <c r="E14" s="7">
        <v>0</v>
      </c>
      <c r="F14" s="7">
        <v>0</v>
      </c>
      <c r="G14" s="7">
        <v>0</v>
      </c>
      <c r="H14" s="10">
        <v>13</v>
      </c>
      <c r="I14" s="9">
        <f t="shared" si="0"/>
        <v>13</v>
      </c>
      <c r="J14">
        <f t="shared" si="1"/>
        <v>7.2222222222222215E-2</v>
      </c>
    </row>
    <row r="15" spans="1:10" ht="15.75" thickBot="1" x14ac:dyDescent="0.3">
      <c r="A15" s="55"/>
      <c r="B15" s="11">
        <v>62</v>
      </c>
      <c r="C15" s="12" t="s">
        <v>69</v>
      </c>
      <c r="D15" s="6"/>
      <c r="E15" s="7">
        <v>0</v>
      </c>
      <c r="F15" s="7">
        <v>0</v>
      </c>
      <c r="G15" s="7">
        <v>0</v>
      </c>
      <c r="H15" s="10">
        <v>12</v>
      </c>
      <c r="I15" s="9">
        <f t="shared" si="0"/>
        <v>12</v>
      </c>
      <c r="J15">
        <f t="shared" si="1"/>
        <v>6.6666666666666666E-2</v>
      </c>
    </row>
    <row r="16" spans="1:10" ht="15.75" thickBot="1" x14ac:dyDescent="0.3">
      <c r="A16" s="55"/>
      <c r="B16" s="27">
        <v>817</v>
      </c>
      <c r="C16" s="30" t="s">
        <v>35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5"/>
      <c r="B17" s="11">
        <v>391</v>
      </c>
      <c r="C17" s="12" t="s">
        <v>74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5"/>
      <c r="B18" s="11">
        <v>192</v>
      </c>
      <c r="C18" s="12" t="s">
        <v>39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5"/>
      <c r="B19" s="11">
        <v>156</v>
      </c>
      <c r="C19" s="12" t="s">
        <v>67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5"/>
      <c r="B20" s="11">
        <v>100</v>
      </c>
      <c r="C20" s="12" t="s">
        <v>29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x14ac:dyDescent="0.25">
      <c r="C21" s="6" t="s">
        <v>27</v>
      </c>
      <c r="D21" s="31"/>
      <c r="E21" s="6">
        <f>COUNTIF(E2:E20,"&gt;0")</f>
        <v>6</v>
      </c>
      <c r="F21" s="6">
        <f>COUNTIF(F2:F20,"&gt;0")</f>
        <v>8</v>
      </c>
      <c r="G21" s="6">
        <f>COUNTIF(G2:G20,"&gt;0")</f>
        <v>4</v>
      </c>
      <c r="H21" s="6">
        <f>COUNTIF(H2:H20,"&gt;0")</f>
        <v>12</v>
      </c>
    </row>
  </sheetData>
  <sortState ref="B2:I20">
    <sortCondition descending="1" ref="I2:I20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2023-12-14T12:24:35Z</dcterms:modified>
</cp:coreProperties>
</file>