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Drivers Grades" sheetId="4" r:id="rId2"/>
    <sheet name="Coffin Championship" sheetId="15" state="hidden" r:id="rId3"/>
    <sheet name="January" sheetId="2" state="hidden" r:id="rId4"/>
    <sheet name="February" sheetId="14" state="hidden" r:id="rId5"/>
    <sheet name="March" sheetId="13" state="hidden" r:id="rId6"/>
    <sheet name="April" sheetId="12" state="hidden" r:id="rId7"/>
    <sheet name="May" sheetId="11" state="hidden" r:id="rId8"/>
    <sheet name="June" sheetId="10" state="hidden" r:id="rId9"/>
    <sheet name="July" sheetId="9" state="hidden" r:id="rId10"/>
    <sheet name="August" sheetId="8" r:id="rId11"/>
    <sheet name="September" sheetId="7" r:id="rId12"/>
    <sheet name="October" sheetId="6" r:id="rId13"/>
    <sheet name="November" sheetId="5" r:id="rId14"/>
    <sheet name="December" sheetId="3" r:id="rId15"/>
  </sheets>
  <calcPr calcId="145621"/>
</workbook>
</file>

<file path=xl/calcChain.xml><?xml version="1.0" encoding="utf-8"?>
<calcChain xmlns="http://schemas.openxmlformats.org/spreadsheetml/2006/main">
  <c r="J5" i="5" l="1"/>
  <c r="J3" i="5"/>
  <c r="J4" i="5"/>
  <c r="J2" i="5"/>
  <c r="J20" i="13" l="1"/>
  <c r="J11" i="13"/>
  <c r="J10" i="13"/>
  <c r="J9" i="13"/>
  <c r="J6" i="13"/>
  <c r="I24" i="13"/>
  <c r="H24" i="13"/>
  <c r="G24" i="13"/>
  <c r="F24" i="13"/>
  <c r="E24" i="13"/>
  <c r="J22" i="13"/>
  <c r="J21" i="13"/>
  <c r="J19" i="13"/>
  <c r="J18" i="13"/>
  <c r="J17" i="13"/>
  <c r="J16" i="13"/>
  <c r="I17" i="14"/>
  <c r="I13" i="14"/>
  <c r="I14" i="14"/>
  <c r="I16" i="14"/>
  <c r="R12" i="1"/>
  <c r="I15" i="14"/>
  <c r="I5" i="14"/>
  <c r="H24" i="14"/>
  <c r="G24" i="14"/>
  <c r="F24" i="14"/>
  <c r="E24" i="14"/>
  <c r="I10" i="14"/>
  <c r="I7" i="14"/>
  <c r="I11" i="14"/>
  <c r="I12" i="14"/>
  <c r="I22" i="14"/>
  <c r="I8" i="2"/>
  <c r="I5" i="2"/>
  <c r="I9" i="2"/>
  <c r="J12" i="10"/>
  <c r="J11" i="10"/>
  <c r="J10" i="10"/>
  <c r="J9" i="10"/>
  <c r="J8" i="10"/>
  <c r="J7" i="10"/>
  <c r="J6" i="10"/>
  <c r="J5" i="10"/>
  <c r="J4" i="10"/>
  <c r="J3" i="10"/>
  <c r="J2" i="10"/>
  <c r="J15" i="13"/>
  <c r="J4" i="13"/>
  <c r="J5" i="13"/>
  <c r="J14" i="13"/>
  <c r="J13" i="13"/>
  <c r="J12" i="13"/>
  <c r="J7" i="13"/>
  <c r="J8" i="13"/>
  <c r="J3" i="13"/>
  <c r="J2" i="13"/>
  <c r="R10" i="1"/>
  <c r="G7" i="5"/>
  <c r="I7" i="5"/>
  <c r="G6" i="8"/>
  <c r="F14" i="10"/>
  <c r="E12" i="11"/>
  <c r="G13" i="12"/>
  <c r="F17" i="3"/>
  <c r="R8" i="1"/>
  <c r="I9" i="7"/>
  <c r="I11" i="7"/>
  <c r="I7" i="7"/>
  <c r="I13" i="7"/>
  <c r="I8" i="7"/>
  <c r="I12" i="7"/>
  <c r="I10" i="7"/>
  <c r="I6" i="7"/>
  <c r="I5" i="7"/>
  <c r="I3" i="7"/>
  <c r="I4" i="7"/>
  <c r="I2" i="7"/>
  <c r="H13" i="12"/>
  <c r="F13" i="12"/>
  <c r="E13" i="12"/>
  <c r="O22" i="15"/>
  <c r="N22" i="15"/>
  <c r="M22" i="15"/>
  <c r="L22" i="15"/>
  <c r="K22" i="15"/>
  <c r="J22" i="15"/>
  <c r="I22" i="15"/>
  <c r="H22" i="15"/>
  <c r="G22" i="15"/>
  <c r="F22" i="15"/>
  <c r="E22" i="15"/>
  <c r="P21" i="15"/>
  <c r="P8" i="15"/>
  <c r="P19" i="15"/>
  <c r="P15" i="15"/>
  <c r="P16" i="15"/>
  <c r="P14" i="15"/>
  <c r="P10" i="15"/>
  <c r="P12" i="15"/>
  <c r="P18" i="15"/>
  <c r="P7" i="15"/>
  <c r="P11" i="15"/>
  <c r="P9" i="15"/>
  <c r="P17" i="15"/>
  <c r="P20" i="15"/>
  <c r="P13" i="15"/>
  <c r="P6" i="15"/>
  <c r="P2" i="15"/>
  <c r="P3" i="15"/>
  <c r="P4" i="15"/>
  <c r="P5" i="15"/>
  <c r="P22" i="15" l="1"/>
  <c r="H15" i="7"/>
  <c r="E7" i="5"/>
  <c r="F7" i="5"/>
  <c r="H7" i="5"/>
  <c r="I7" i="6"/>
  <c r="I11" i="6"/>
  <c r="I6" i="9" l="1"/>
  <c r="I6" i="14"/>
  <c r="I18" i="14"/>
  <c r="I8" i="14"/>
  <c r="I19" i="14"/>
  <c r="I3" i="14"/>
  <c r="I4" i="14"/>
  <c r="I2" i="14"/>
  <c r="I10" i="2"/>
  <c r="I18" i="2"/>
  <c r="I13" i="2"/>
  <c r="I17" i="2"/>
  <c r="I16" i="2"/>
  <c r="I7" i="2"/>
  <c r="I15" i="2"/>
  <c r="I12" i="2"/>
  <c r="I6" i="2"/>
  <c r="I11" i="2"/>
  <c r="I4" i="2"/>
  <c r="I3" i="2"/>
  <c r="I2" i="2"/>
  <c r="R11" i="1"/>
  <c r="R6" i="1"/>
  <c r="R4" i="1"/>
  <c r="R7" i="1"/>
  <c r="R5" i="1"/>
  <c r="R2" i="1"/>
  <c r="R9" i="1"/>
  <c r="R3" i="1"/>
  <c r="H17" i="6"/>
  <c r="J17" i="9" l="1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2" i="9"/>
  <c r="I11" i="9"/>
  <c r="I14" i="9"/>
  <c r="I15" i="9"/>
  <c r="I12" i="9"/>
  <c r="I17" i="9"/>
  <c r="I9" i="9"/>
  <c r="I16" i="9"/>
  <c r="I13" i="9"/>
  <c r="I4" i="9"/>
  <c r="I10" i="9"/>
  <c r="I8" i="9"/>
  <c r="I7" i="9"/>
  <c r="I3" i="9"/>
  <c r="I5" i="9"/>
  <c r="J3" i="8"/>
  <c r="J2" i="8"/>
  <c r="J4" i="8"/>
  <c r="J11" i="14"/>
  <c r="J9" i="14"/>
  <c r="J10" i="14"/>
  <c r="J8" i="14"/>
  <c r="J3" i="14"/>
  <c r="J7" i="14"/>
  <c r="J5" i="14"/>
  <c r="J4" i="14"/>
  <c r="J6" i="14"/>
  <c r="J2" i="14"/>
  <c r="H19" i="9"/>
  <c r="I2" i="9"/>
  <c r="I13" i="6"/>
  <c r="I2" i="6"/>
  <c r="I3" i="6"/>
  <c r="I14" i="6"/>
  <c r="I10" i="6"/>
  <c r="I5" i="6"/>
  <c r="I9" i="6"/>
  <c r="K5" i="13"/>
  <c r="K6" i="13"/>
  <c r="K2" i="13"/>
  <c r="K4" i="8"/>
  <c r="K3" i="8"/>
  <c r="K2" i="8"/>
  <c r="E17" i="3"/>
  <c r="G17" i="6"/>
  <c r="F17" i="6"/>
  <c r="E17" i="6"/>
  <c r="G15" i="7"/>
  <c r="F15" i="7"/>
  <c r="E15" i="7"/>
  <c r="H6" i="8"/>
  <c r="F6" i="8"/>
  <c r="E6" i="8"/>
  <c r="G19" i="9"/>
  <c r="F19" i="9"/>
  <c r="E19" i="9"/>
  <c r="I14" i="10"/>
  <c r="H14" i="10"/>
  <c r="G14" i="10"/>
  <c r="E14" i="10"/>
  <c r="G12" i="11"/>
  <c r="F12" i="11"/>
  <c r="H21" i="2"/>
  <c r="G21" i="2"/>
  <c r="F21" i="2"/>
  <c r="E21" i="2"/>
  <c r="K4" i="5"/>
  <c r="K5" i="5"/>
  <c r="K3" i="5"/>
  <c r="K2" i="5"/>
  <c r="J3" i="6"/>
  <c r="J15" i="6"/>
  <c r="J12" i="6"/>
  <c r="J8" i="6"/>
  <c r="J10" i="6"/>
  <c r="I12" i="6"/>
  <c r="I4" i="6"/>
  <c r="I8" i="6"/>
  <c r="I15" i="6"/>
  <c r="J13" i="6"/>
  <c r="I6" i="6"/>
  <c r="J11" i="6"/>
  <c r="J9" i="6"/>
  <c r="J4" i="6"/>
  <c r="J6" i="6"/>
  <c r="J14" i="6"/>
  <c r="J5" i="6"/>
  <c r="J7" i="6"/>
  <c r="J2" i="6"/>
  <c r="J12" i="7"/>
  <c r="J10" i="7"/>
  <c r="J8" i="7"/>
  <c r="J13" i="7"/>
  <c r="J11" i="7"/>
  <c r="J5" i="7"/>
  <c r="J9" i="7"/>
  <c r="J7" i="7"/>
  <c r="J6" i="7"/>
  <c r="J4" i="7"/>
  <c r="J3" i="7"/>
  <c r="J2" i="7"/>
  <c r="K9" i="10"/>
  <c r="K8" i="10"/>
  <c r="K10" i="10"/>
  <c r="K3" i="10"/>
  <c r="K11" i="10"/>
  <c r="K4" i="10"/>
  <c r="K7" i="10"/>
  <c r="K5" i="10"/>
  <c r="K12" i="10"/>
  <c r="K6" i="10"/>
  <c r="K2" i="10"/>
  <c r="I4" i="11"/>
  <c r="I6" i="11"/>
  <c r="J5" i="11"/>
  <c r="J6" i="11"/>
  <c r="J4" i="11"/>
  <c r="I3" i="11"/>
  <c r="J2" i="11"/>
  <c r="I5" i="11"/>
  <c r="J3" i="11"/>
  <c r="I2" i="11"/>
  <c r="J4" i="12"/>
  <c r="J5" i="12"/>
  <c r="I4" i="12"/>
  <c r="I7" i="12"/>
  <c r="I2" i="12"/>
  <c r="I6" i="12"/>
  <c r="J11" i="12"/>
  <c r="I5" i="12"/>
  <c r="J10" i="12"/>
  <c r="I10" i="12"/>
  <c r="J8" i="12"/>
  <c r="J7" i="12"/>
  <c r="I8" i="12"/>
  <c r="J9" i="12"/>
  <c r="J6" i="12"/>
  <c r="I9" i="12"/>
  <c r="J3" i="12"/>
  <c r="I3" i="12"/>
  <c r="J2" i="12"/>
  <c r="I11" i="12"/>
  <c r="K7" i="13"/>
  <c r="K8" i="13"/>
  <c r="K11" i="13"/>
  <c r="K3" i="13"/>
  <c r="K10" i="13"/>
  <c r="K4" i="13"/>
  <c r="K9" i="13"/>
  <c r="J15" i="2"/>
  <c r="J8" i="2"/>
  <c r="J14" i="2"/>
  <c r="J13" i="2"/>
  <c r="J5" i="2"/>
  <c r="J6" i="2"/>
  <c r="J2" i="2"/>
  <c r="J4" i="2"/>
  <c r="J12" i="2"/>
  <c r="J11" i="2"/>
  <c r="J9" i="2"/>
  <c r="J10" i="2"/>
  <c r="J3" i="2"/>
  <c r="J7" i="2"/>
  <c r="I9" i="14"/>
  <c r="I20" i="14"/>
  <c r="I21" i="14"/>
  <c r="I14" i="2"/>
</calcChain>
</file>

<file path=xl/sharedStrings.xml><?xml version="1.0" encoding="utf-8"?>
<sst xmlns="http://schemas.openxmlformats.org/spreadsheetml/2006/main" count="339" uniqueCount="77">
  <si>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</si>
  <si>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</si>
  <si>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</si>
  <si>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</si>
  <si>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</si>
  <si>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</si>
  <si>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</si>
  <si>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</si>
  <si>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</si>
  <si>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</si>
  <si>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</si>
  <si>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</si>
  <si>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</si>
  <si>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</si>
  <si>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</si>
  <si>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</si>
  <si>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</si>
  <si>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</si>
  <si>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</si>
  <si>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S/S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</si>
  <si>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</si>
  <si>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</si>
  <si>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</si>
  <si>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</si>
  <si>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</si>
  <si>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</si>
  <si>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</si>
  <si>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</si>
  <si>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Club Championship</t>
  </si>
  <si>
    <t>Number of Racers</t>
  </si>
  <si>
    <t>Clive Buckler</t>
  </si>
  <si>
    <t>Owen Bates</t>
  </si>
  <si>
    <t>Ben Harding</t>
  </si>
  <si>
    <t>Stuart Clarke</t>
  </si>
  <si>
    <t>Josh Malt</t>
  </si>
  <si>
    <t>Ryan Malt</t>
  </si>
  <si>
    <t>Max Harding</t>
  </si>
  <si>
    <t>Matt Bennett</t>
  </si>
  <si>
    <t>Michael Clague</t>
  </si>
  <si>
    <t>Jessica Goodhall</t>
  </si>
  <si>
    <t>Billy Clague</t>
  </si>
  <si>
    <t>F1 Stock Cars</t>
  </si>
  <si>
    <t>Brandon O'Neil</t>
  </si>
  <si>
    <t>Alan Harding</t>
  </si>
  <si>
    <t>F1Stock Cars</t>
  </si>
  <si>
    <t>Simon Farrer</t>
  </si>
  <si>
    <t>Alfie Jones</t>
  </si>
  <si>
    <t>Maikel Rutten</t>
  </si>
  <si>
    <t>Andy Cattell</t>
  </si>
  <si>
    <t>Ben Peers</t>
  </si>
  <si>
    <t>Thomas Peers</t>
  </si>
  <si>
    <t>Leo Harding</t>
  </si>
  <si>
    <t>Sophie Woodward</t>
  </si>
  <si>
    <t>Brandon O'Neill</t>
  </si>
  <si>
    <t>Jon Roberts</t>
  </si>
  <si>
    <t>Helen Peers</t>
  </si>
  <si>
    <t>Irvin Hendrickson</t>
  </si>
  <si>
    <t>Noah Bailey</t>
  </si>
  <si>
    <t>Mick Wood</t>
  </si>
  <si>
    <t>Scott Kinton</t>
  </si>
  <si>
    <t>Chloe Harding</t>
  </si>
  <si>
    <t>Tony Perry</t>
  </si>
  <si>
    <t>Bas Aalders</t>
  </si>
  <si>
    <t>Tim Bailey</t>
  </si>
  <si>
    <t>Paul Eagles</t>
  </si>
  <si>
    <t>Mark Miller</t>
  </si>
  <si>
    <t>Andy Johansen</t>
  </si>
  <si>
    <t>Rich Harding</t>
  </si>
  <si>
    <t>Jon Holden</t>
  </si>
  <si>
    <t>Sam Jacklin</t>
  </si>
  <si>
    <t>Ben Wells</t>
  </si>
  <si>
    <t>Brandon Oneil</t>
  </si>
  <si>
    <t>Bob Jessop Memorial winner 2021</t>
  </si>
  <si>
    <t>Malc Davies Memorial winner 2021</t>
  </si>
  <si>
    <t>Points Champion 2021</t>
  </si>
  <si>
    <t>Junior Points Champion 2021, Pete Taylor Memorial winner 2021</t>
  </si>
  <si>
    <t>Club Champion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</si>
</sst>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1" xfId="0" applyFont="1" applyFill="1" applyBorder="1"/>
    <xf numFmtId="0" fontId="0" fillId="0" borderId="3" xfId="0" applyFill="1" applyBorder="1"/>
    <xf numFmtId="0" fontId="1" fillId="6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 textRotation="90"/>
    </xf>
    <xf numFmtId="0" fontId="6" fillId="0" borderId="0" xfId="0" applyFont="1"/>
    <xf numFmtId="0" fontId="1" fillId="0" borderId="0" xfId="0" applyFont="1" applyFill="1"/>
    <xf numFmtId="0" fontId="0" fillId="0" borderId="0" xfId="0" applyBorder="1"/>
    <xf numFmtId="0" fontId="1" fillId="0" borderId="11" xfId="0" applyFont="1" applyFill="1" applyBorder="1" applyAlignment="1"/>
    <xf numFmtId="0" fontId="0" fillId="0" borderId="3" xfId="0" applyBorder="1"/>
    <xf numFmtId="0" fontId="1" fillId="0" borderId="7" xfId="0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center" textRotation="90"/>
    </xf>
    <xf numFmtId="0" fontId="2" fillId="0" borderId="0" xfId="0" applyFont="1" applyFill="1" applyAlignment="1">
      <alignment horizontal="center" vertical="center" textRotation="90"/>
    </xf>
    <xf numFmtId="0" fontId="2" fillId="0" borderId="0" xfId="0" applyFont="1" applyFill="1" applyAlignment="1">
      <alignment horizontal="center" vertical="center" textRotation="90"/>
    </xf>
    <xf numFmtId="0" fontId="2" fillId="0" borderId="0" xfId="0" applyFont="1" applyFill="1" applyAlignment="1">
      <alignment horizontal="center" vertical="center" textRotation="90"/>
    </xf>
    <xf numFmtId="0" fontId="1" fillId="6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 textRotation="90"/>
    </xf>
    <xf numFmtId="0" fontId="8" fillId="3" borderId="3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U4" sqref="U4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4" customWidth="1"/>
    <col min="5" max="5" width="2.42578125" customWidth="1"/>
    <col min="6" max="12" width="7.5703125" hidden="1" customWidth="1"/>
    <col min="13" max="17" width="7.5703125" customWidth="1"/>
  </cols>
  <sheetData>
    <row r="1" spans="1:21" ht="58.5" thickBot="1" x14ac:dyDescent="0.3">
      <c r="A1" s="1"/>
      <c r="B1" s="2" t="s">
        <v>1</v>
      </c>
      <c r="C1" s="2" t="s">
        <v>0</v>
      </c>
      <c r="D1" s="13" t="s">
        <v>20</v>
      </c>
      <c r="E1" s="14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21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  <c r="Q1" s="4" t="s">
        <v>27</v>
      </c>
      <c r="R1" s="5"/>
    </row>
    <row r="2" spans="1:21" ht="15.75" thickBot="1" x14ac:dyDescent="0.3">
      <c r="A2" s="53" t="s">
        <v>41</v>
      </c>
      <c r="B2" s="16">
        <v>13</v>
      </c>
      <c r="C2" s="17" t="s">
        <v>2</v>
      </c>
      <c r="D2" s="23"/>
      <c r="E2" s="15"/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37</v>
      </c>
      <c r="N2" s="10">
        <v>0</v>
      </c>
      <c r="O2" s="10">
        <v>0</v>
      </c>
      <c r="P2" s="10">
        <v>81</v>
      </c>
      <c r="Q2" s="10">
        <v>16</v>
      </c>
      <c r="R2" s="9">
        <f t="shared" ref="R2:R12" si="0">SUM(F2:Q2)</f>
        <v>134</v>
      </c>
      <c r="U2" s="52" t="s">
        <v>74</v>
      </c>
    </row>
    <row r="3" spans="1:21" ht="15.75" thickBot="1" x14ac:dyDescent="0.3">
      <c r="A3" s="53"/>
      <c r="B3" s="11">
        <v>471</v>
      </c>
      <c r="C3" s="12" t="s">
        <v>32</v>
      </c>
      <c r="D3" s="22" t="s">
        <v>19</v>
      </c>
      <c r="E3" s="15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84</v>
      </c>
      <c r="Q3" s="10">
        <v>24</v>
      </c>
      <c r="R3" s="9">
        <f t="shared" si="0"/>
        <v>108</v>
      </c>
      <c r="U3" t="s">
        <v>76</v>
      </c>
    </row>
    <row r="4" spans="1:21" ht="15.75" thickBot="1" x14ac:dyDescent="0.3">
      <c r="A4" s="53"/>
      <c r="B4" s="11">
        <v>192</v>
      </c>
      <c r="C4" s="12" t="s">
        <v>36</v>
      </c>
      <c r="D4" s="22"/>
      <c r="E4" s="15"/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77</v>
      </c>
      <c r="Q4" s="10">
        <v>26</v>
      </c>
      <c r="R4" s="9">
        <f t="shared" si="0"/>
        <v>103</v>
      </c>
    </row>
    <row r="5" spans="1:21" ht="15.75" thickBot="1" x14ac:dyDescent="0.3">
      <c r="A5" s="53"/>
      <c r="B5" s="11">
        <v>413</v>
      </c>
      <c r="C5" s="12" t="s">
        <v>37</v>
      </c>
      <c r="D5" s="22" t="s">
        <v>19</v>
      </c>
      <c r="E5" s="15"/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44</v>
      </c>
      <c r="N5" s="10">
        <v>0</v>
      </c>
      <c r="O5" s="10">
        <v>0</v>
      </c>
      <c r="P5" s="10">
        <v>0</v>
      </c>
      <c r="Q5" s="10">
        <v>40</v>
      </c>
      <c r="R5" s="9">
        <f t="shared" si="0"/>
        <v>84</v>
      </c>
      <c r="U5" t="s">
        <v>72</v>
      </c>
    </row>
    <row r="6" spans="1:21" ht="15.75" thickBot="1" x14ac:dyDescent="0.3">
      <c r="A6" s="53"/>
      <c r="B6" s="11">
        <v>117</v>
      </c>
      <c r="C6" s="12" t="s">
        <v>57</v>
      </c>
      <c r="D6" s="23"/>
      <c r="E6" s="15"/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44</v>
      </c>
      <c r="R6" s="9">
        <f t="shared" si="0"/>
        <v>44</v>
      </c>
      <c r="U6" t="s">
        <v>75</v>
      </c>
    </row>
    <row r="7" spans="1:21" ht="15.75" thickBot="1" x14ac:dyDescent="0.3">
      <c r="A7" s="53"/>
      <c r="B7" s="11">
        <v>629</v>
      </c>
      <c r="C7" s="12" t="s">
        <v>46</v>
      </c>
      <c r="D7" s="22"/>
      <c r="E7" s="15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40</v>
      </c>
      <c r="N7" s="10">
        <v>0</v>
      </c>
      <c r="O7" s="10">
        <v>0</v>
      </c>
      <c r="P7" s="10">
        <v>0</v>
      </c>
      <c r="Q7" s="10">
        <v>0</v>
      </c>
      <c r="R7" s="9">
        <f t="shared" si="0"/>
        <v>40</v>
      </c>
    </row>
    <row r="8" spans="1:21" ht="15.75" thickBot="1" x14ac:dyDescent="0.3">
      <c r="A8" s="53"/>
      <c r="B8" s="11">
        <v>276</v>
      </c>
      <c r="C8" s="12" t="s">
        <v>61</v>
      </c>
      <c r="D8" s="8"/>
      <c r="E8" s="15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27</v>
      </c>
      <c r="Q8" s="10">
        <v>0</v>
      </c>
      <c r="R8" s="9">
        <f t="shared" si="0"/>
        <v>27</v>
      </c>
      <c r="U8" s="37"/>
    </row>
    <row r="9" spans="1:21" ht="15.75" thickBot="1" x14ac:dyDescent="0.3">
      <c r="A9" s="53"/>
      <c r="B9" s="11">
        <v>150</v>
      </c>
      <c r="C9" s="12" t="s">
        <v>33</v>
      </c>
      <c r="D9" s="22" t="s">
        <v>19</v>
      </c>
      <c r="E9" s="15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27</v>
      </c>
      <c r="R9" s="9">
        <f t="shared" si="0"/>
        <v>27</v>
      </c>
    </row>
    <row r="10" spans="1:21" ht="15.75" thickBot="1" x14ac:dyDescent="0.3">
      <c r="A10" s="53"/>
      <c r="B10" s="11">
        <v>100</v>
      </c>
      <c r="C10" s="12" t="s">
        <v>30</v>
      </c>
      <c r="D10" s="23"/>
      <c r="E10" s="15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27</v>
      </c>
      <c r="R10" s="9">
        <f t="shared" si="0"/>
        <v>27</v>
      </c>
    </row>
    <row r="11" spans="1:21" ht="15.75" thickBot="1" x14ac:dyDescent="0.3">
      <c r="A11" s="53"/>
      <c r="B11" s="11">
        <v>154</v>
      </c>
      <c r="C11" s="12" t="s">
        <v>52</v>
      </c>
      <c r="D11" s="34"/>
      <c r="E11" s="15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24</v>
      </c>
      <c r="R11" s="9">
        <f t="shared" si="0"/>
        <v>24</v>
      </c>
      <c r="U11" t="s">
        <v>73</v>
      </c>
    </row>
    <row r="12" spans="1:21" ht="15.75" thickBot="1" x14ac:dyDescent="0.3">
      <c r="A12" s="53"/>
      <c r="B12" s="11">
        <v>154</v>
      </c>
      <c r="C12" s="12" t="s">
        <v>66</v>
      </c>
      <c r="D12" s="8"/>
      <c r="E12" s="15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14</v>
      </c>
      <c r="R12" s="9">
        <f t="shared" si="0"/>
        <v>14</v>
      </c>
    </row>
    <row r="13" spans="1:21" x14ac:dyDescent="0.25">
      <c r="B13" s="29"/>
      <c r="C13" s="6"/>
      <c r="D13" s="47"/>
      <c r="E13" s="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</row>
  </sheetData>
  <sortState ref="B2:R30">
    <sortCondition descending="1" ref="R2:R30"/>
  </sortState>
  <mergeCells count="1">
    <mergeCell ref="A2:A1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2" sqref="I2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43652</v>
      </c>
      <c r="F1" s="3">
        <v>43659</v>
      </c>
      <c r="G1" s="3">
        <v>43666</v>
      </c>
      <c r="H1" s="4">
        <v>43673</v>
      </c>
      <c r="I1" s="5"/>
    </row>
    <row r="2" spans="1:10" ht="15.75" customHeight="1" thickBot="1" x14ac:dyDescent="0.3">
      <c r="A2" s="53" t="s">
        <v>44</v>
      </c>
      <c r="B2" s="16">
        <v>471</v>
      </c>
      <c r="C2" s="17" t="s">
        <v>32</v>
      </c>
      <c r="D2" s="31"/>
      <c r="E2" s="7">
        <v>0</v>
      </c>
      <c r="F2" s="7">
        <v>0</v>
      </c>
      <c r="G2" s="10">
        <v>0</v>
      </c>
      <c r="H2" s="10">
        <v>0</v>
      </c>
      <c r="I2" s="9">
        <f t="shared" ref="I2:I17" si="0">SUM(LARGE(E2:H2,1)+LARGE(E2:H2,2)+LARGE(E2:H2,3))</f>
        <v>0</v>
      </c>
      <c r="J2">
        <f t="shared" ref="J2:J17" si="1">SUM(E2:H2)/225</f>
        <v>0</v>
      </c>
    </row>
    <row r="3" spans="1:10" ht="15.75" thickBot="1" x14ac:dyDescent="0.3">
      <c r="A3" s="53"/>
      <c r="B3" s="11">
        <v>150</v>
      </c>
      <c r="C3" s="12" t="s">
        <v>33</v>
      </c>
      <c r="D3" s="6"/>
      <c r="E3" s="7">
        <v>0</v>
      </c>
      <c r="F3" s="7">
        <v>0</v>
      </c>
      <c r="G3" s="10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107</v>
      </c>
      <c r="C4" s="12" t="s">
        <v>49</v>
      </c>
      <c r="D4" s="6"/>
      <c r="E4" s="7">
        <v>0</v>
      </c>
      <c r="F4" s="7">
        <v>0</v>
      </c>
      <c r="G4" s="10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13</v>
      </c>
      <c r="C5" s="12" t="s">
        <v>2</v>
      </c>
      <c r="D5" s="6"/>
      <c r="E5" s="7">
        <v>0</v>
      </c>
      <c r="F5" s="7">
        <v>0</v>
      </c>
      <c r="G5" s="10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11">
        <v>121</v>
      </c>
      <c r="C6" s="32" t="s">
        <v>34</v>
      </c>
      <c r="D6" s="6"/>
      <c r="E6" s="7">
        <v>0</v>
      </c>
      <c r="F6" s="7">
        <v>0</v>
      </c>
      <c r="G6" s="10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11">
        <v>192</v>
      </c>
      <c r="C7" s="12" t="s">
        <v>36</v>
      </c>
      <c r="D7" s="6"/>
      <c r="E7" s="7">
        <v>0</v>
      </c>
      <c r="F7" s="7">
        <v>0</v>
      </c>
      <c r="G7" s="10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5">
        <v>413</v>
      </c>
      <c r="C8" s="26" t="s">
        <v>37</v>
      </c>
      <c r="D8" s="6"/>
      <c r="E8" s="7">
        <v>0</v>
      </c>
      <c r="F8" s="7">
        <v>0</v>
      </c>
      <c r="G8" s="10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5">
        <v>338</v>
      </c>
      <c r="C9" s="28" t="s">
        <v>58</v>
      </c>
      <c r="D9" s="6"/>
      <c r="E9" s="7">
        <v>0</v>
      </c>
      <c r="F9" s="7">
        <v>0</v>
      </c>
      <c r="G9" s="10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5">
        <v>117</v>
      </c>
      <c r="C10" s="28" t="s">
        <v>57</v>
      </c>
      <c r="D10" s="6"/>
      <c r="E10" s="7">
        <v>0</v>
      </c>
      <c r="F10" s="7">
        <v>0</v>
      </c>
      <c r="G10" s="10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5">
        <v>211</v>
      </c>
      <c r="C11" s="28" t="s">
        <v>50</v>
      </c>
      <c r="D11" s="6"/>
      <c r="E11" s="7">
        <v>0</v>
      </c>
      <c r="F11" s="7">
        <v>0</v>
      </c>
      <c r="G11" s="10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3"/>
      <c r="B12" s="25">
        <v>555</v>
      </c>
      <c r="C12" s="28" t="s">
        <v>53</v>
      </c>
      <c r="D12" s="6"/>
      <c r="E12" s="7">
        <v>0</v>
      </c>
      <c r="F12" s="7">
        <v>0</v>
      </c>
      <c r="G12" s="10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3"/>
      <c r="B13" s="11">
        <v>909</v>
      </c>
      <c r="C13" s="12" t="s">
        <v>48</v>
      </c>
      <c r="D13" s="6"/>
      <c r="E13" s="7">
        <v>0</v>
      </c>
      <c r="F13" s="7">
        <v>0</v>
      </c>
      <c r="G13" s="10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3"/>
      <c r="B14" s="25">
        <v>109</v>
      </c>
      <c r="C14" s="28" t="s">
        <v>54</v>
      </c>
      <c r="D14" s="6"/>
      <c r="E14" s="7">
        <v>0</v>
      </c>
      <c r="F14" s="7">
        <v>0</v>
      </c>
      <c r="G14" s="10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3"/>
      <c r="B15" s="25">
        <v>154</v>
      </c>
      <c r="C15" s="28" t="s">
        <v>52</v>
      </c>
      <c r="D15" s="6"/>
      <c r="E15" s="7">
        <v>0</v>
      </c>
      <c r="F15" s="7">
        <v>0</v>
      </c>
      <c r="G15" s="10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3"/>
      <c r="B16" s="25">
        <v>120</v>
      </c>
      <c r="C16" s="28" t="s">
        <v>35</v>
      </c>
      <c r="D16" s="6"/>
      <c r="E16" s="7">
        <v>0</v>
      </c>
      <c r="F16" s="7">
        <v>0</v>
      </c>
      <c r="G16" s="10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3"/>
      <c r="B17" s="25">
        <v>261</v>
      </c>
      <c r="C17" s="28" t="s">
        <v>39</v>
      </c>
      <c r="D17" s="6"/>
      <c r="E17" s="7">
        <v>0</v>
      </c>
      <c r="F17" s="7">
        <v>0</v>
      </c>
      <c r="G17" s="10">
        <v>0</v>
      </c>
      <c r="H17" s="10">
        <v>0</v>
      </c>
      <c r="I17" s="9">
        <f t="shared" si="0"/>
        <v>0</v>
      </c>
      <c r="J17">
        <f t="shared" si="1"/>
        <v>0</v>
      </c>
    </row>
    <row r="19" spans="1:10" x14ac:dyDescent="0.25">
      <c r="C19" s="6" t="s">
        <v>29</v>
      </c>
      <c r="D19" s="29"/>
      <c r="E19" s="6">
        <f>COUNTIF(E2:E17,"&gt;0")</f>
        <v>0</v>
      </c>
      <c r="F19" s="6">
        <f>COUNTIF(F2:F17,"&gt;0")</f>
        <v>0</v>
      </c>
      <c r="G19" s="6">
        <f>COUNTIF(G2:G17,"&gt;0")</f>
        <v>0</v>
      </c>
      <c r="H19" s="6">
        <f>COUNTIF(H2:H17,"&gt;0")</f>
        <v>0</v>
      </c>
    </row>
  </sheetData>
  <sortState ref="B2:J27">
    <sortCondition descending="1" ref="I2:I27"/>
  </sortState>
  <mergeCells count="1">
    <mergeCell ref="A2:A1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A5:XFD14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44410</v>
      </c>
      <c r="F1" s="3">
        <v>44417</v>
      </c>
      <c r="G1" s="18">
        <v>44424</v>
      </c>
      <c r="H1" s="18">
        <v>44431</v>
      </c>
      <c r="I1" s="19">
        <v>44438</v>
      </c>
      <c r="J1" s="5"/>
    </row>
    <row r="2" spans="1:11" ht="15.75" customHeight="1" thickBot="1" x14ac:dyDescent="0.3">
      <c r="A2" s="53" t="s">
        <v>41</v>
      </c>
      <c r="B2" s="16">
        <v>413</v>
      </c>
      <c r="C2" s="17" t="s">
        <v>37</v>
      </c>
      <c r="D2" s="6"/>
      <c r="E2" s="8">
        <v>44</v>
      </c>
      <c r="F2" s="7">
        <v>0</v>
      </c>
      <c r="G2" s="10">
        <v>0</v>
      </c>
      <c r="H2" s="10">
        <v>0</v>
      </c>
      <c r="I2" s="20">
        <v>0</v>
      </c>
      <c r="J2" s="9">
        <f t="shared" ref="J2:J4" si="0">SUM(LARGE(E2:I2,1)+LARGE(E2:I2,2)+LARGE(E2:I2,3))</f>
        <v>44</v>
      </c>
      <c r="K2">
        <f t="shared" ref="K2:K4" si="1">SUM(E2:I2)/180</f>
        <v>0.24444444444444444</v>
      </c>
    </row>
    <row r="3" spans="1:11" ht="15.75" thickBot="1" x14ac:dyDescent="0.3">
      <c r="A3" s="53"/>
      <c r="B3" s="11">
        <v>629</v>
      </c>
      <c r="C3" s="12" t="s">
        <v>46</v>
      </c>
      <c r="D3" s="6"/>
      <c r="E3" s="7">
        <v>40</v>
      </c>
      <c r="F3" s="7">
        <v>0</v>
      </c>
      <c r="G3" s="10">
        <v>0</v>
      </c>
      <c r="H3" s="10">
        <v>0</v>
      </c>
      <c r="I3" s="20">
        <v>0</v>
      </c>
      <c r="J3" s="9">
        <f t="shared" si="0"/>
        <v>40</v>
      </c>
      <c r="K3">
        <f t="shared" si="1"/>
        <v>0.22222222222222221</v>
      </c>
    </row>
    <row r="4" spans="1:11" ht="15.75" thickBot="1" x14ac:dyDescent="0.3">
      <c r="A4" s="53"/>
      <c r="B4" s="11">
        <v>13</v>
      </c>
      <c r="C4" s="12" t="s">
        <v>2</v>
      </c>
      <c r="D4" s="6"/>
      <c r="E4" s="7">
        <v>37</v>
      </c>
      <c r="F4" s="7">
        <v>0</v>
      </c>
      <c r="G4" s="10">
        <v>0</v>
      </c>
      <c r="H4" s="10">
        <v>0</v>
      </c>
      <c r="I4" s="20">
        <v>0</v>
      </c>
      <c r="J4" s="9">
        <f t="shared" si="0"/>
        <v>37</v>
      </c>
      <c r="K4">
        <f t="shared" si="1"/>
        <v>0.20555555555555555</v>
      </c>
    </row>
    <row r="6" spans="1:11" x14ac:dyDescent="0.25">
      <c r="C6" s="6" t="s">
        <v>29</v>
      </c>
      <c r="D6" s="29"/>
      <c r="E6" s="6">
        <f>COUNTIF(E2:E4,"&gt;0")</f>
        <v>3</v>
      </c>
      <c r="F6" s="6">
        <f>COUNTIF(F2:F4,"&gt;0")</f>
        <v>0</v>
      </c>
      <c r="G6" s="6">
        <f>COUNTIF(G2:G4,"&gt;0")</f>
        <v>0</v>
      </c>
      <c r="H6" s="6">
        <f>COUNTIF(H2:H4,"&gt;0")</f>
        <v>0</v>
      </c>
    </row>
  </sheetData>
  <sortState ref="B2:J14">
    <sortCondition descending="1" ref="J2:J14"/>
  </sortState>
  <mergeCells count="1">
    <mergeCell ref="A2:A4"/>
  </mergeCells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L8" sqref="L8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44445</v>
      </c>
      <c r="F1" s="3">
        <v>44452</v>
      </c>
      <c r="G1" s="3">
        <v>44459</v>
      </c>
      <c r="H1" s="4">
        <v>44466</v>
      </c>
      <c r="I1" s="5"/>
    </row>
    <row r="2" spans="1:10" ht="15.75" customHeight="1" thickBot="1" x14ac:dyDescent="0.3">
      <c r="A2" s="53" t="s">
        <v>41</v>
      </c>
      <c r="B2" s="16">
        <v>338</v>
      </c>
      <c r="C2" s="17" t="s">
        <v>58</v>
      </c>
      <c r="D2" s="41"/>
      <c r="E2" s="7">
        <v>0</v>
      </c>
      <c r="F2" s="7">
        <v>0</v>
      </c>
      <c r="G2" s="7">
        <v>0</v>
      </c>
      <c r="H2" s="10">
        <v>0</v>
      </c>
      <c r="I2" s="9">
        <f t="shared" ref="I2:I13" si="0">SUM(LARGE(E2:H2,1)+LARGE(E2:H2,2)+LARGE(E2:H2,3))</f>
        <v>0</v>
      </c>
      <c r="J2">
        <f t="shared" ref="J2:J13" si="1">SUM(E2:G2)/180</f>
        <v>0</v>
      </c>
    </row>
    <row r="3" spans="1:10" ht="15.75" thickBot="1" x14ac:dyDescent="0.3">
      <c r="A3" s="53"/>
      <c r="B3" s="11">
        <v>121</v>
      </c>
      <c r="C3" s="12" t="s">
        <v>34</v>
      </c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107</v>
      </c>
      <c r="C4" s="12" t="s">
        <v>49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13</v>
      </c>
      <c r="C5" s="12" t="s">
        <v>2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11">
        <v>471</v>
      </c>
      <c r="C6" s="32" t="s">
        <v>32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11">
        <v>109</v>
      </c>
      <c r="C7" s="12" t="s">
        <v>54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5">
        <v>192</v>
      </c>
      <c r="C8" s="28" t="s">
        <v>36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5">
        <v>413</v>
      </c>
      <c r="C9" s="26" t="s">
        <v>37</v>
      </c>
      <c r="D9" s="38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5">
        <v>555</v>
      </c>
      <c r="C10" s="28" t="s">
        <v>53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5">
        <v>117</v>
      </c>
      <c r="C11" s="28" t="s">
        <v>57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3"/>
      <c r="B12" s="25">
        <v>154</v>
      </c>
      <c r="C12" s="28" t="s">
        <v>52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3"/>
      <c r="B13" s="11">
        <v>212</v>
      </c>
      <c r="C13" s="12" t="s">
        <v>55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5" spans="1:10" x14ac:dyDescent="0.25">
      <c r="C15" s="6" t="s">
        <v>29</v>
      </c>
      <c r="D15" s="29"/>
      <c r="E15" s="6">
        <f>COUNTIF(E2:E13,"&gt;0")</f>
        <v>0</v>
      </c>
      <c r="F15" s="6">
        <f>COUNTIF(F2:F13,"&gt;0")</f>
        <v>0</v>
      </c>
      <c r="G15" s="6">
        <f>COUNTIF(G2:G13,"&gt;0")</f>
        <v>0</v>
      </c>
      <c r="H15" s="6">
        <f>COUNTIF(H2:H13,"&gt;0")</f>
        <v>0</v>
      </c>
    </row>
  </sheetData>
  <sortState ref="B2:J27">
    <sortCondition descending="1" ref="I2:I27"/>
  </sortState>
  <mergeCells count="1">
    <mergeCell ref="A2:A1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1" sqref="H1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44473</v>
      </c>
      <c r="F1" s="3">
        <v>44480</v>
      </c>
      <c r="G1" s="3">
        <v>44487</v>
      </c>
      <c r="H1" s="19">
        <v>44494</v>
      </c>
      <c r="I1" s="5"/>
    </row>
    <row r="2" spans="1:10" ht="15.75" customHeight="1" thickBot="1" x14ac:dyDescent="0.3">
      <c r="A2" s="53" t="s">
        <v>41</v>
      </c>
      <c r="B2" s="16">
        <v>471</v>
      </c>
      <c r="C2" s="17" t="s">
        <v>32</v>
      </c>
      <c r="D2" s="6"/>
      <c r="E2" s="7">
        <v>0</v>
      </c>
      <c r="F2" s="7">
        <v>0</v>
      </c>
      <c r="G2" s="7">
        <v>0</v>
      </c>
      <c r="H2" s="7">
        <v>0</v>
      </c>
      <c r="I2" s="9">
        <f t="shared" ref="I2:I15" si="0">SUM(LARGE(E2:H2,1)+LARGE(E2:H2,2)+LARGE(E2:H2,3))</f>
        <v>0</v>
      </c>
      <c r="J2">
        <f t="shared" ref="J2:J15" si="1">SUM(E2:H2)/225</f>
        <v>0</v>
      </c>
    </row>
    <row r="3" spans="1:10" ht="15.75" thickBot="1" x14ac:dyDescent="0.3">
      <c r="A3" s="53"/>
      <c r="B3" s="11">
        <v>192</v>
      </c>
      <c r="C3" s="12" t="s">
        <v>36</v>
      </c>
      <c r="D3" s="6"/>
      <c r="E3" s="7">
        <v>0</v>
      </c>
      <c r="F3" s="7">
        <v>0</v>
      </c>
      <c r="G3" s="7">
        <v>0</v>
      </c>
      <c r="H3" s="7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107</v>
      </c>
      <c r="C4" s="12" t="s">
        <v>49</v>
      </c>
      <c r="D4" s="6"/>
      <c r="E4" s="7">
        <v>0</v>
      </c>
      <c r="F4" s="7">
        <v>0</v>
      </c>
      <c r="G4" s="7">
        <v>0</v>
      </c>
      <c r="H4" s="7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13</v>
      </c>
      <c r="C5" s="12" t="s">
        <v>2</v>
      </c>
      <c r="D5" s="6"/>
      <c r="E5" s="7">
        <v>0</v>
      </c>
      <c r="F5" s="7">
        <v>0</v>
      </c>
      <c r="G5" s="7">
        <v>0</v>
      </c>
      <c r="H5" s="7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11">
        <v>150</v>
      </c>
      <c r="C6" s="32" t="s">
        <v>33</v>
      </c>
      <c r="D6" s="6"/>
      <c r="E6" s="7">
        <v>0</v>
      </c>
      <c r="F6" s="7">
        <v>0</v>
      </c>
      <c r="G6" s="7">
        <v>0</v>
      </c>
      <c r="H6" s="7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11">
        <v>117</v>
      </c>
      <c r="C7" s="12" t="s">
        <v>57</v>
      </c>
      <c r="E7" s="7">
        <v>0</v>
      </c>
      <c r="F7" s="7">
        <v>0</v>
      </c>
      <c r="G7" s="7">
        <v>0</v>
      </c>
      <c r="H7" s="7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5">
        <v>1014</v>
      </c>
      <c r="C8" s="28" t="s">
        <v>59</v>
      </c>
      <c r="D8" s="6"/>
      <c r="E8" s="7">
        <v>0</v>
      </c>
      <c r="F8" s="7">
        <v>0</v>
      </c>
      <c r="G8" s="7">
        <v>0</v>
      </c>
      <c r="H8" s="7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5">
        <v>338</v>
      </c>
      <c r="C9" s="28" t="s">
        <v>58</v>
      </c>
      <c r="D9" s="6"/>
      <c r="E9" s="7">
        <v>0</v>
      </c>
      <c r="F9" s="7">
        <v>0</v>
      </c>
      <c r="G9" s="7">
        <v>0</v>
      </c>
      <c r="H9" s="7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5">
        <v>629</v>
      </c>
      <c r="C10" s="28" t="s">
        <v>46</v>
      </c>
      <c r="D10" s="6"/>
      <c r="E10" s="7">
        <v>0</v>
      </c>
      <c r="F10" s="7">
        <v>0</v>
      </c>
      <c r="G10" s="7">
        <v>0</v>
      </c>
      <c r="H10" s="7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5">
        <v>154</v>
      </c>
      <c r="C11" s="28" t="s">
        <v>52</v>
      </c>
      <c r="E11" s="7">
        <v>0</v>
      </c>
      <c r="F11" s="7">
        <v>0</v>
      </c>
      <c r="G11" s="7">
        <v>0</v>
      </c>
      <c r="H11" s="7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3"/>
      <c r="B12" s="25">
        <v>276</v>
      </c>
      <c r="C12" s="28" t="s">
        <v>61</v>
      </c>
      <c r="D12" s="6"/>
      <c r="E12" s="7">
        <v>0</v>
      </c>
      <c r="F12" s="7">
        <v>0</v>
      </c>
      <c r="G12" s="7">
        <v>0</v>
      </c>
      <c r="H12" s="7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3"/>
      <c r="B13" s="11">
        <v>292</v>
      </c>
      <c r="C13" s="12" t="s">
        <v>51</v>
      </c>
      <c r="D13" s="6"/>
      <c r="E13" s="7">
        <v>0</v>
      </c>
      <c r="F13" s="7">
        <v>0</v>
      </c>
      <c r="G13" s="7">
        <v>0</v>
      </c>
      <c r="H13" s="7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3"/>
      <c r="B14" s="25">
        <v>109</v>
      </c>
      <c r="C14" s="28" t="s">
        <v>54</v>
      </c>
      <c r="D14" s="6"/>
      <c r="E14" s="7">
        <v>0</v>
      </c>
      <c r="F14" s="7">
        <v>0</v>
      </c>
      <c r="G14" s="7">
        <v>0</v>
      </c>
      <c r="H14" s="7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3"/>
      <c r="B15" s="25">
        <v>1007</v>
      </c>
      <c r="C15" s="26" t="s">
        <v>60</v>
      </c>
      <c r="D15" s="6"/>
      <c r="E15" s="7">
        <v>0</v>
      </c>
      <c r="F15" s="7">
        <v>0</v>
      </c>
      <c r="G15" s="7">
        <v>0</v>
      </c>
      <c r="H15" s="7">
        <v>0</v>
      </c>
      <c r="I15" s="9">
        <f t="shared" si="0"/>
        <v>0</v>
      </c>
      <c r="J15">
        <f t="shared" si="1"/>
        <v>0</v>
      </c>
    </row>
    <row r="17" spans="3:8" x14ac:dyDescent="0.25">
      <c r="C17" s="6" t="s">
        <v>29</v>
      </c>
      <c r="D17" s="29"/>
      <c r="E17" s="6">
        <f>COUNTIF(E2:E15,"&gt;0")</f>
        <v>0</v>
      </c>
      <c r="F17" s="6">
        <f>COUNTIF(F2:F15,"&gt;0")</f>
        <v>0</v>
      </c>
      <c r="G17" s="6">
        <f>COUNTIF(G2:G15,"&gt;0")</f>
        <v>0</v>
      </c>
      <c r="H17" s="6">
        <f>COUNTIF(H2:H15,"&gt;0")</f>
        <v>0</v>
      </c>
    </row>
  </sheetData>
  <sortState ref="B2:I29">
    <sortCondition descending="1" ref="I2:I29"/>
  </sortState>
  <mergeCells count="1">
    <mergeCell ref="A2:A15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6" sqref="A6:XFD1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44501</v>
      </c>
      <c r="F1" s="3">
        <v>44508</v>
      </c>
      <c r="G1" s="3">
        <v>44515</v>
      </c>
      <c r="H1" s="3">
        <v>44522</v>
      </c>
      <c r="I1" s="50">
        <v>44529</v>
      </c>
      <c r="J1" s="5"/>
    </row>
    <row r="2" spans="1:11" ht="15.75" customHeight="1" thickBot="1" x14ac:dyDescent="0.3">
      <c r="A2" s="53" t="s">
        <v>41</v>
      </c>
      <c r="B2" s="16">
        <v>471</v>
      </c>
      <c r="C2" s="17" t="s">
        <v>32</v>
      </c>
      <c r="D2" s="15"/>
      <c r="E2" s="7">
        <v>0</v>
      </c>
      <c r="F2" s="7">
        <v>0</v>
      </c>
      <c r="G2" s="7">
        <v>0</v>
      </c>
      <c r="H2" s="8">
        <v>44</v>
      </c>
      <c r="I2" s="35">
        <v>40</v>
      </c>
      <c r="J2" s="9">
        <f t="shared" ref="J2:J5" si="0">SUM(LARGE(E2:I2,1)+LARGE(E2:I2,2)+LARGE(E2:I2,3))</f>
        <v>84</v>
      </c>
      <c r="K2">
        <f t="shared" ref="K2:K5" si="1">SUM(E2:I2)/180</f>
        <v>0.46666666666666667</v>
      </c>
    </row>
    <row r="3" spans="1:11" ht="15.75" thickBot="1" x14ac:dyDescent="0.3">
      <c r="A3" s="53"/>
      <c r="B3" s="11">
        <v>13</v>
      </c>
      <c r="C3" s="12" t="s">
        <v>2</v>
      </c>
      <c r="D3" s="6"/>
      <c r="E3" s="7">
        <v>0</v>
      </c>
      <c r="F3" s="7">
        <v>0</v>
      </c>
      <c r="G3" s="7">
        <v>0</v>
      </c>
      <c r="H3" s="7">
        <v>37</v>
      </c>
      <c r="I3" s="51">
        <v>44</v>
      </c>
      <c r="J3" s="9">
        <f t="shared" si="0"/>
        <v>81</v>
      </c>
      <c r="K3">
        <f t="shared" si="1"/>
        <v>0.45</v>
      </c>
    </row>
    <row r="4" spans="1:11" ht="15.75" thickBot="1" x14ac:dyDescent="0.3">
      <c r="A4" s="53"/>
      <c r="B4" s="11">
        <v>192</v>
      </c>
      <c r="C4" s="12" t="s">
        <v>36</v>
      </c>
      <c r="D4" s="6"/>
      <c r="E4" s="7">
        <v>0</v>
      </c>
      <c r="F4" s="7">
        <v>0</v>
      </c>
      <c r="G4" s="7">
        <v>0</v>
      </c>
      <c r="H4" s="7">
        <v>40</v>
      </c>
      <c r="I4" s="35">
        <v>37</v>
      </c>
      <c r="J4" s="9">
        <f t="shared" si="0"/>
        <v>77</v>
      </c>
      <c r="K4">
        <f t="shared" si="1"/>
        <v>0.42777777777777776</v>
      </c>
    </row>
    <row r="5" spans="1:11" ht="15.75" thickBot="1" x14ac:dyDescent="0.3">
      <c r="A5" s="53"/>
      <c r="B5" s="11">
        <v>276</v>
      </c>
      <c r="C5" s="12" t="s">
        <v>61</v>
      </c>
      <c r="D5" s="6"/>
      <c r="E5" s="7">
        <v>0</v>
      </c>
      <c r="F5" s="7">
        <v>0</v>
      </c>
      <c r="G5" s="7">
        <v>0</v>
      </c>
      <c r="H5" s="7">
        <v>0</v>
      </c>
      <c r="I5" s="35">
        <v>27</v>
      </c>
      <c r="J5" s="9">
        <f t="shared" si="0"/>
        <v>27</v>
      </c>
      <c r="K5">
        <f t="shared" si="1"/>
        <v>0.15</v>
      </c>
    </row>
    <row r="7" spans="1:11" x14ac:dyDescent="0.25">
      <c r="C7" s="6" t="s">
        <v>29</v>
      </c>
      <c r="D7" s="29"/>
      <c r="E7" s="6">
        <f>COUNTIF(E2:E5,"&gt;0")</f>
        <v>0</v>
      </c>
      <c r="F7" s="6">
        <f>COUNTIF(F2:F5,"&gt;0")</f>
        <v>0</v>
      </c>
      <c r="G7" s="6">
        <f>COUNTIF(G2:G5,"&gt;0")</f>
        <v>0</v>
      </c>
      <c r="H7" s="6">
        <f>COUNTIF(H2:H5,"&gt;0")</f>
        <v>3</v>
      </c>
      <c r="I7" s="6">
        <f>COUNTIF(I2:I5,"&gt;0")</f>
        <v>4</v>
      </c>
    </row>
  </sheetData>
  <sortState ref="B2:J12">
    <sortCondition descending="1" ref="J2:J12"/>
  </sortState>
  <mergeCells count="1">
    <mergeCell ref="A2:A5"/>
  </mergeCells>
  <pageMargins left="0.7" right="0.7" top="0.75" bottom="0.75" header="0.3" footer="0.3"/>
  <pageSetup paperSize="9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G11" sqref="G11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6" ht="117" customHeight="1" x14ac:dyDescent="0.25">
      <c r="A1" s="1"/>
      <c r="B1" s="2" t="s">
        <v>1</v>
      </c>
      <c r="C1" s="2" t="s">
        <v>0</v>
      </c>
      <c r="D1" s="1"/>
      <c r="E1" s="3">
        <v>44536</v>
      </c>
      <c r="F1" s="3" t="s">
        <v>28</v>
      </c>
    </row>
    <row r="2" spans="1:6" ht="15" customHeight="1" x14ac:dyDescent="0.25">
      <c r="A2" s="53" t="s">
        <v>41</v>
      </c>
      <c r="B2" s="16">
        <v>117</v>
      </c>
      <c r="C2" s="17" t="s">
        <v>57</v>
      </c>
      <c r="D2" s="15"/>
      <c r="E2" s="7">
        <v>44</v>
      </c>
      <c r="F2" s="7">
        <v>5</v>
      </c>
    </row>
    <row r="3" spans="1:6" x14ac:dyDescent="0.25">
      <c r="A3" s="53"/>
      <c r="B3" s="11">
        <v>413</v>
      </c>
      <c r="C3" s="27" t="s">
        <v>37</v>
      </c>
      <c r="D3" s="6"/>
      <c r="E3" s="8">
        <v>40</v>
      </c>
      <c r="F3" s="7"/>
    </row>
    <row r="4" spans="1:6" x14ac:dyDescent="0.25">
      <c r="A4" s="53"/>
      <c r="B4" s="11">
        <v>100</v>
      </c>
      <c r="C4" s="12" t="s">
        <v>30</v>
      </c>
      <c r="E4" s="7">
        <v>27</v>
      </c>
      <c r="F4" s="7"/>
    </row>
    <row r="5" spans="1:6" x14ac:dyDescent="0.25">
      <c r="A5" s="53"/>
      <c r="B5" s="11">
        <v>150</v>
      </c>
      <c r="C5" s="12" t="s">
        <v>33</v>
      </c>
      <c r="D5" s="6"/>
      <c r="E5" s="7">
        <v>27</v>
      </c>
      <c r="F5" s="7"/>
    </row>
    <row r="6" spans="1:6" x14ac:dyDescent="0.25">
      <c r="A6" s="53"/>
      <c r="B6" s="11">
        <v>192</v>
      </c>
      <c r="C6" s="32" t="s">
        <v>36</v>
      </c>
      <c r="D6" s="6"/>
      <c r="E6" s="7">
        <v>26</v>
      </c>
      <c r="F6" s="7">
        <v>2</v>
      </c>
    </row>
    <row r="7" spans="1:6" x14ac:dyDescent="0.25">
      <c r="A7" s="53"/>
      <c r="B7" s="11">
        <v>471</v>
      </c>
      <c r="C7" s="12" t="s">
        <v>32</v>
      </c>
      <c r="D7" s="6"/>
      <c r="E7" s="7">
        <v>24</v>
      </c>
      <c r="F7" s="7">
        <v>1</v>
      </c>
    </row>
    <row r="8" spans="1:6" x14ac:dyDescent="0.25">
      <c r="A8" s="53"/>
      <c r="B8" s="25">
        <v>541</v>
      </c>
      <c r="C8" s="28" t="s">
        <v>52</v>
      </c>
      <c r="D8" s="6"/>
      <c r="E8" s="7">
        <v>24</v>
      </c>
      <c r="F8" s="7"/>
    </row>
    <row r="9" spans="1:6" x14ac:dyDescent="0.25">
      <c r="A9" s="53"/>
      <c r="B9" s="25">
        <v>13</v>
      </c>
      <c r="C9" s="28" t="s">
        <v>2</v>
      </c>
      <c r="D9" s="6"/>
      <c r="E9" s="7">
        <v>16</v>
      </c>
      <c r="F9" s="7">
        <v>6</v>
      </c>
    </row>
    <row r="10" spans="1:6" x14ac:dyDescent="0.25">
      <c r="A10" s="53"/>
      <c r="B10" s="25">
        <v>154</v>
      </c>
      <c r="C10" s="28" t="s">
        <v>66</v>
      </c>
      <c r="D10" s="6"/>
      <c r="E10" s="7">
        <v>14</v>
      </c>
      <c r="F10" s="7">
        <v>7</v>
      </c>
    </row>
    <row r="11" spans="1:6" x14ac:dyDescent="0.25">
      <c r="A11" s="53"/>
      <c r="B11" s="25">
        <v>817</v>
      </c>
      <c r="C11" s="28" t="s">
        <v>63</v>
      </c>
      <c r="D11" s="6"/>
      <c r="E11" s="7">
        <v>0</v>
      </c>
      <c r="F11" s="7"/>
    </row>
    <row r="12" spans="1:6" x14ac:dyDescent="0.25">
      <c r="A12" s="53"/>
      <c r="B12" s="25">
        <v>515</v>
      </c>
      <c r="C12" s="28" t="s">
        <v>31</v>
      </c>
      <c r="D12" s="6"/>
      <c r="E12" s="7">
        <v>0</v>
      </c>
      <c r="F12" s="7">
        <v>4</v>
      </c>
    </row>
    <row r="13" spans="1:6" x14ac:dyDescent="0.25">
      <c r="A13" s="53"/>
      <c r="B13" s="25">
        <v>107</v>
      </c>
      <c r="C13" s="28" t="s">
        <v>49</v>
      </c>
      <c r="D13" s="6"/>
      <c r="E13" s="7">
        <v>0</v>
      </c>
      <c r="F13" s="7"/>
    </row>
    <row r="14" spans="1:6" x14ac:dyDescent="0.25">
      <c r="A14" s="53"/>
      <c r="B14" s="25">
        <v>629</v>
      </c>
      <c r="C14" s="28" t="s">
        <v>46</v>
      </c>
      <c r="D14" s="6"/>
      <c r="E14" s="7">
        <v>0</v>
      </c>
      <c r="F14" s="7">
        <v>3</v>
      </c>
    </row>
    <row r="15" spans="1:6" x14ac:dyDescent="0.25">
      <c r="A15" s="53"/>
      <c r="B15" s="25">
        <v>212</v>
      </c>
      <c r="C15" s="28" t="s">
        <v>55</v>
      </c>
      <c r="D15" s="6"/>
      <c r="E15" s="7">
        <v>0</v>
      </c>
      <c r="F15" s="7"/>
    </row>
    <row r="16" spans="1:6" x14ac:dyDescent="0.25">
      <c r="A16" s="53"/>
      <c r="B16" s="25">
        <v>338</v>
      </c>
      <c r="C16" s="28" t="s">
        <v>58</v>
      </c>
      <c r="D16" s="6"/>
      <c r="E16" s="7">
        <v>0</v>
      </c>
      <c r="F16" s="7"/>
    </row>
    <row r="17" spans="3:8" x14ac:dyDescent="0.25">
      <c r="C17" s="6" t="s">
        <v>29</v>
      </c>
      <c r="D17" s="29"/>
      <c r="E17" s="6">
        <f>COUNTIF(E2:E16,"&gt;0")</f>
        <v>9</v>
      </c>
      <c r="F17" s="6">
        <f>COUNTIF(F2:F16,"&gt;0")</f>
        <v>7</v>
      </c>
      <c r="G17" s="6"/>
      <c r="H17" s="6"/>
    </row>
  </sheetData>
  <sortState ref="B2:F15">
    <sortCondition descending="1" ref="E2:E15"/>
  </sortState>
  <mergeCells count="1">
    <mergeCell ref="A2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M2" sqref="M2:M35"/>
    </sheetView>
  </sheetViews>
  <sheetFormatPr defaultRowHeight="15" x14ac:dyDescent="0.25"/>
  <cols>
    <col min="2" max="2" width="33.28515625" customWidth="1"/>
    <col min="3" max="3" width="10.42578125" hidden="1" customWidth="1"/>
    <col min="4" max="8" width="0" hidden="1" customWidth="1"/>
    <col min="19" max="19" width="25.710937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6">
        <v>13</v>
      </c>
      <c r="B2" s="17" t="s">
        <v>2</v>
      </c>
      <c r="C2" s="22"/>
      <c r="D2" s="23"/>
      <c r="E2" s="33"/>
      <c r="F2" s="33"/>
      <c r="G2" s="33"/>
      <c r="H2" s="33"/>
      <c r="I2" s="23"/>
      <c r="J2" s="23"/>
      <c r="K2" s="23"/>
      <c r="L2" s="23"/>
      <c r="M2" s="23"/>
      <c r="N2" s="33"/>
    </row>
    <row r="3" spans="1:14" x14ac:dyDescent="0.25">
      <c r="A3" s="11">
        <v>58</v>
      </c>
      <c r="B3" s="12" t="s">
        <v>65</v>
      </c>
      <c r="C3" s="8"/>
      <c r="D3" s="8"/>
      <c r="E3" s="33"/>
      <c r="F3" s="33"/>
      <c r="G3" s="33"/>
      <c r="H3" s="33"/>
      <c r="I3" s="8"/>
      <c r="J3" s="8"/>
      <c r="K3" s="8"/>
      <c r="L3" s="8"/>
      <c r="M3" s="8"/>
      <c r="N3" s="33"/>
    </row>
    <row r="4" spans="1:14" x14ac:dyDescent="0.25">
      <c r="A4" s="11">
        <v>84</v>
      </c>
      <c r="B4" s="12" t="s">
        <v>62</v>
      </c>
      <c r="C4" s="23"/>
      <c r="D4" s="23"/>
      <c r="E4" s="33"/>
      <c r="F4" s="33"/>
      <c r="G4" s="33"/>
      <c r="H4" s="33"/>
      <c r="I4" s="23"/>
      <c r="J4" s="23"/>
      <c r="K4" s="23"/>
      <c r="L4" s="23"/>
      <c r="M4" s="23"/>
      <c r="N4" s="33"/>
    </row>
    <row r="5" spans="1:14" x14ac:dyDescent="0.25">
      <c r="A5" s="11">
        <v>96</v>
      </c>
      <c r="B5" s="12" t="s">
        <v>56</v>
      </c>
      <c r="C5" s="34"/>
      <c r="D5" s="34"/>
      <c r="E5" s="33"/>
      <c r="F5" s="33"/>
      <c r="G5" s="33"/>
      <c r="H5" s="33"/>
      <c r="I5" s="34"/>
      <c r="J5" s="34"/>
      <c r="K5" s="34"/>
      <c r="L5" s="34"/>
      <c r="M5" s="34"/>
      <c r="N5" s="33"/>
    </row>
    <row r="6" spans="1:14" x14ac:dyDescent="0.25">
      <c r="A6" s="11">
        <v>100</v>
      </c>
      <c r="B6" s="12" t="s">
        <v>30</v>
      </c>
      <c r="C6" s="23"/>
      <c r="D6" s="23"/>
      <c r="E6" s="33"/>
      <c r="F6" s="33"/>
      <c r="G6" s="33"/>
      <c r="H6" s="33"/>
      <c r="I6" s="23"/>
      <c r="J6" s="23"/>
      <c r="K6" s="23"/>
      <c r="L6" s="23"/>
      <c r="M6" s="23"/>
      <c r="N6" s="33"/>
    </row>
    <row r="7" spans="1:14" x14ac:dyDescent="0.25">
      <c r="A7" s="11">
        <v>107</v>
      </c>
      <c r="B7" s="12" t="s">
        <v>49</v>
      </c>
      <c r="C7" s="23"/>
      <c r="D7" s="22"/>
      <c r="E7" s="33"/>
      <c r="F7" s="33"/>
      <c r="G7" s="33"/>
      <c r="H7" s="33"/>
      <c r="I7" s="22"/>
      <c r="J7" s="22"/>
      <c r="K7" s="22"/>
      <c r="L7" s="22"/>
      <c r="M7" s="22"/>
      <c r="N7" s="33"/>
    </row>
    <row r="8" spans="1:14" x14ac:dyDescent="0.25">
      <c r="A8" s="11">
        <v>109</v>
      </c>
      <c r="B8" s="12" t="s">
        <v>54</v>
      </c>
      <c r="C8" s="22"/>
      <c r="D8" s="22"/>
      <c r="E8" s="33"/>
      <c r="F8" s="33"/>
      <c r="G8" s="33"/>
      <c r="H8" s="33"/>
      <c r="I8" s="22"/>
      <c r="J8" s="22"/>
      <c r="K8" s="22"/>
      <c r="L8" s="22"/>
      <c r="M8" s="22"/>
      <c r="N8" s="33"/>
    </row>
    <row r="9" spans="1:14" x14ac:dyDescent="0.25">
      <c r="A9" s="11">
        <v>117</v>
      </c>
      <c r="B9" s="12" t="s">
        <v>57</v>
      </c>
      <c r="C9" s="23"/>
      <c r="D9" s="23"/>
      <c r="E9" s="33"/>
      <c r="F9" s="33"/>
      <c r="G9" s="33"/>
      <c r="H9" s="33"/>
      <c r="I9" s="23"/>
      <c r="J9" s="23"/>
      <c r="K9" s="23"/>
      <c r="L9" s="23"/>
      <c r="M9" s="23"/>
      <c r="N9" s="33"/>
    </row>
    <row r="10" spans="1:14" x14ac:dyDescent="0.25">
      <c r="A10" s="11">
        <v>120</v>
      </c>
      <c r="B10" s="12" t="s">
        <v>35</v>
      </c>
      <c r="C10" s="23"/>
      <c r="D10" s="23"/>
      <c r="E10" s="33"/>
      <c r="F10" s="33"/>
      <c r="G10" s="33"/>
      <c r="H10" s="33"/>
      <c r="I10" s="23"/>
      <c r="J10" s="23"/>
      <c r="K10" s="23"/>
      <c r="L10" s="23"/>
      <c r="M10" s="23"/>
      <c r="N10" s="33"/>
    </row>
    <row r="11" spans="1:14" x14ac:dyDescent="0.25">
      <c r="A11" s="11">
        <v>121</v>
      </c>
      <c r="B11" s="12" t="s">
        <v>34</v>
      </c>
      <c r="C11" s="22" t="s">
        <v>19</v>
      </c>
      <c r="D11" s="22" t="s">
        <v>19</v>
      </c>
      <c r="E11" s="33"/>
      <c r="F11" s="33"/>
      <c r="G11" s="33"/>
      <c r="H11" s="33"/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33"/>
    </row>
    <row r="12" spans="1:14" x14ac:dyDescent="0.25">
      <c r="A12" s="11">
        <v>144</v>
      </c>
      <c r="B12" s="12" t="s">
        <v>47</v>
      </c>
      <c r="C12" s="22"/>
      <c r="D12" s="22"/>
      <c r="E12" s="33"/>
      <c r="F12" s="33"/>
      <c r="G12" s="33"/>
      <c r="H12" s="33"/>
      <c r="I12" s="22"/>
      <c r="J12" s="22"/>
      <c r="K12" s="22"/>
      <c r="L12" s="22"/>
      <c r="M12" s="22"/>
      <c r="N12" s="33"/>
    </row>
    <row r="13" spans="1:14" x14ac:dyDescent="0.25">
      <c r="A13" s="11">
        <v>150</v>
      </c>
      <c r="B13" s="12" t="s">
        <v>33</v>
      </c>
      <c r="C13" s="22" t="s">
        <v>19</v>
      </c>
      <c r="D13" s="22" t="s">
        <v>19</v>
      </c>
      <c r="E13" s="33"/>
      <c r="F13" s="33"/>
      <c r="G13" s="33"/>
      <c r="H13" s="33"/>
      <c r="I13" s="22" t="s">
        <v>19</v>
      </c>
      <c r="J13" s="22" t="s">
        <v>19</v>
      </c>
      <c r="K13" s="22" t="s">
        <v>19</v>
      </c>
      <c r="L13" s="22" t="s">
        <v>19</v>
      </c>
      <c r="M13" s="22" t="s">
        <v>19</v>
      </c>
      <c r="N13" s="33"/>
    </row>
    <row r="14" spans="1:14" x14ac:dyDescent="0.25">
      <c r="A14" s="11">
        <v>154</v>
      </c>
      <c r="B14" s="12" t="s">
        <v>52</v>
      </c>
      <c r="C14" s="34"/>
      <c r="D14" s="34"/>
      <c r="E14" s="33"/>
      <c r="F14" s="33"/>
      <c r="G14" s="33"/>
      <c r="H14" s="33"/>
      <c r="I14" s="34"/>
      <c r="J14" s="34"/>
      <c r="K14" s="34"/>
      <c r="L14" s="34"/>
      <c r="M14" s="34"/>
      <c r="N14" s="33"/>
    </row>
    <row r="15" spans="1:14" x14ac:dyDescent="0.25">
      <c r="A15" s="11">
        <v>163</v>
      </c>
      <c r="B15" s="12" t="s">
        <v>40</v>
      </c>
      <c r="C15" s="8"/>
      <c r="D15" s="8"/>
      <c r="E15" s="33"/>
      <c r="F15" s="33"/>
      <c r="G15" s="33"/>
      <c r="H15" s="33"/>
      <c r="I15" s="8"/>
      <c r="J15" s="8"/>
      <c r="K15" s="8"/>
      <c r="L15" s="8"/>
      <c r="M15" s="8"/>
      <c r="N15" s="33"/>
    </row>
    <row r="16" spans="1:14" x14ac:dyDescent="0.25">
      <c r="A16" s="11">
        <v>165</v>
      </c>
      <c r="B16" s="12" t="s">
        <v>38</v>
      </c>
      <c r="C16" s="8"/>
      <c r="D16" s="8"/>
      <c r="E16" s="33"/>
      <c r="F16" s="33"/>
      <c r="G16" s="33"/>
      <c r="H16" s="33"/>
      <c r="I16" s="8"/>
      <c r="J16" s="8"/>
      <c r="K16" s="8"/>
      <c r="L16" s="8"/>
      <c r="M16" s="8"/>
      <c r="N16" s="33"/>
    </row>
    <row r="17" spans="1:14" x14ac:dyDescent="0.25">
      <c r="A17" s="11">
        <v>169</v>
      </c>
      <c r="B17" s="12" t="s">
        <v>43</v>
      </c>
      <c r="C17" s="8"/>
      <c r="D17" s="8"/>
      <c r="E17" s="33"/>
      <c r="F17" s="33"/>
      <c r="G17" s="33"/>
      <c r="H17" s="33"/>
      <c r="I17" s="8"/>
      <c r="J17" s="8"/>
      <c r="K17" s="8"/>
      <c r="L17" s="8"/>
      <c r="M17" s="8"/>
      <c r="N17" s="33"/>
    </row>
    <row r="18" spans="1:14" x14ac:dyDescent="0.25">
      <c r="A18" s="11">
        <v>192</v>
      </c>
      <c r="B18" s="12" t="s">
        <v>36</v>
      </c>
      <c r="C18" s="22"/>
      <c r="D18" s="22"/>
      <c r="E18" s="33"/>
      <c r="F18" s="33"/>
      <c r="G18" s="33"/>
      <c r="H18" s="33"/>
      <c r="I18" s="22"/>
      <c r="J18" s="22"/>
      <c r="K18" s="22"/>
      <c r="L18" s="22"/>
      <c r="M18" s="22"/>
      <c r="N18" s="33"/>
    </row>
    <row r="19" spans="1:14" x14ac:dyDescent="0.25">
      <c r="A19" s="11">
        <v>203</v>
      </c>
      <c r="B19" s="12" t="s">
        <v>45</v>
      </c>
      <c r="C19" s="22"/>
      <c r="D19" s="22"/>
      <c r="E19" s="33"/>
      <c r="F19" s="33"/>
      <c r="G19" s="33"/>
      <c r="H19" s="33"/>
      <c r="I19" s="22"/>
      <c r="J19" s="22"/>
      <c r="K19" s="22"/>
      <c r="L19" s="22"/>
      <c r="M19" s="22"/>
      <c r="N19" s="33"/>
    </row>
    <row r="20" spans="1:14" x14ac:dyDescent="0.25">
      <c r="A20" s="11">
        <v>211</v>
      </c>
      <c r="B20" s="12" t="s">
        <v>50</v>
      </c>
      <c r="C20" s="23"/>
      <c r="D20" s="23"/>
      <c r="E20" s="33"/>
      <c r="F20" s="33"/>
      <c r="G20" s="33"/>
      <c r="H20" s="33"/>
      <c r="I20" s="23"/>
      <c r="J20" s="23"/>
      <c r="K20" s="23"/>
      <c r="L20" s="23"/>
      <c r="M20" s="23"/>
      <c r="N20" s="33"/>
    </row>
    <row r="21" spans="1:14" x14ac:dyDescent="0.25">
      <c r="A21" s="11">
        <v>212</v>
      </c>
      <c r="B21" s="12" t="s">
        <v>55</v>
      </c>
      <c r="C21" s="23"/>
      <c r="D21" s="23"/>
      <c r="E21" s="33"/>
      <c r="F21" s="33"/>
      <c r="G21" s="33"/>
      <c r="H21" s="33"/>
      <c r="I21" s="23"/>
      <c r="J21" s="23"/>
      <c r="K21" s="23"/>
      <c r="L21" s="23"/>
      <c r="M21" s="23"/>
      <c r="N21" s="33"/>
    </row>
    <row r="22" spans="1:14" x14ac:dyDescent="0.25">
      <c r="A22" s="11">
        <v>261</v>
      </c>
      <c r="B22" s="12" t="s">
        <v>39</v>
      </c>
      <c r="C22" s="8"/>
      <c r="D22" s="8"/>
      <c r="E22" s="33"/>
      <c r="F22" s="33"/>
      <c r="G22" s="33"/>
      <c r="H22" s="33"/>
      <c r="I22" s="8"/>
      <c r="J22" s="8"/>
      <c r="K22" s="8"/>
      <c r="L22" s="8"/>
      <c r="M22" s="8"/>
      <c r="N22" s="33"/>
    </row>
    <row r="23" spans="1:14" x14ac:dyDescent="0.25">
      <c r="A23" s="11">
        <v>276</v>
      </c>
      <c r="B23" s="12" t="s">
        <v>61</v>
      </c>
      <c r="C23" s="8"/>
      <c r="D23" s="8"/>
      <c r="E23" s="33"/>
      <c r="F23" s="33"/>
      <c r="G23" s="33"/>
      <c r="H23" s="33"/>
      <c r="I23" s="8"/>
      <c r="J23" s="8"/>
      <c r="K23" s="8"/>
      <c r="L23" s="8"/>
      <c r="M23" s="8"/>
      <c r="N23" s="33"/>
    </row>
    <row r="24" spans="1:14" x14ac:dyDescent="0.25">
      <c r="A24" s="11">
        <v>292</v>
      </c>
      <c r="B24" s="12" t="s">
        <v>51</v>
      </c>
      <c r="C24" s="34"/>
      <c r="D24" s="34"/>
      <c r="E24" s="33"/>
      <c r="F24" s="33"/>
      <c r="G24" s="33"/>
      <c r="H24" s="33"/>
      <c r="I24" s="34"/>
      <c r="J24" s="34"/>
      <c r="K24" s="34"/>
      <c r="L24" s="34"/>
      <c r="M24" s="34"/>
      <c r="N24" s="33"/>
    </row>
    <row r="25" spans="1:14" x14ac:dyDescent="0.25">
      <c r="A25" s="11">
        <v>338</v>
      </c>
      <c r="B25" s="12" t="s">
        <v>58</v>
      </c>
      <c r="C25" s="22" t="s">
        <v>19</v>
      </c>
      <c r="D25" s="22" t="s">
        <v>19</v>
      </c>
      <c r="E25" s="33"/>
      <c r="F25" s="33"/>
      <c r="G25" s="33"/>
      <c r="H25" s="33"/>
      <c r="I25" s="22" t="s">
        <v>19</v>
      </c>
      <c r="J25" s="22" t="s">
        <v>19</v>
      </c>
      <c r="K25" s="22" t="s">
        <v>19</v>
      </c>
      <c r="L25" s="22" t="s">
        <v>19</v>
      </c>
      <c r="M25" s="22" t="s">
        <v>19</v>
      </c>
      <c r="N25" s="33"/>
    </row>
    <row r="26" spans="1:14" x14ac:dyDescent="0.25">
      <c r="A26" s="11">
        <v>413</v>
      </c>
      <c r="B26" s="12" t="s">
        <v>37</v>
      </c>
      <c r="C26" s="22" t="s">
        <v>19</v>
      </c>
      <c r="D26" s="22" t="s">
        <v>19</v>
      </c>
      <c r="E26" s="33"/>
      <c r="F26" s="33"/>
      <c r="G26" s="33"/>
      <c r="H26" s="33"/>
      <c r="I26" s="22" t="s">
        <v>19</v>
      </c>
      <c r="J26" s="22" t="s">
        <v>19</v>
      </c>
      <c r="K26" s="22" t="s">
        <v>19</v>
      </c>
      <c r="L26" s="22" t="s">
        <v>19</v>
      </c>
      <c r="M26" s="22" t="s">
        <v>19</v>
      </c>
      <c r="N26" s="33"/>
    </row>
    <row r="27" spans="1:14" x14ac:dyDescent="0.25">
      <c r="A27" s="11">
        <v>471</v>
      </c>
      <c r="B27" s="12" t="s">
        <v>32</v>
      </c>
      <c r="C27" s="22" t="s">
        <v>19</v>
      </c>
      <c r="D27" s="22" t="s">
        <v>19</v>
      </c>
      <c r="E27" s="33"/>
      <c r="F27" s="33"/>
      <c r="G27" s="33"/>
      <c r="H27" s="33"/>
      <c r="I27" s="22" t="s">
        <v>19</v>
      </c>
      <c r="J27" s="22" t="s">
        <v>19</v>
      </c>
      <c r="K27" s="22" t="s">
        <v>19</v>
      </c>
      <c r="L27" s="22" t="s">
        <v>19</v>
      </c>
      <c r="M27" s="22" t="s">
        <v>19</v>
      </c>
      <c r="N27" s="33"/>
    </row>
    <row r="28" spans="1:14" x14ac:dyDescent="0.25">
      <c r="A28" s="11">
        <v>515</v>
      </c>
      <c r="B28" s="12" t="s">
        <v>31</v>
      </c>
      <c r="C28" s="23"/>
      <c r="D28" s="23"/>
      <c r="E28" s="33"/>
      <c r="F28" s="33"/>
      <c r="G28" s="33"/>
      <c r="H28" s="33"/>
      <c r="I28" s="23"/>
      <c r="J28" s="23"/>
      <c r="K28" s="23"/>
      <c r="L28" s="23"/>
      <c r="M28" s="23"/>
      <c r="N28" s="33"/>
    </row>
    <row r="29" spans="1:14" x14ac:dyDescent="0.25">
      <c r="A29" s="11">
        <v>555</v>
      </c>
      <c r="B29" s="30" t="s">
        <v>42</v>
      </c>
      <c r="C29" s="23"/>
      <c r="D29" s="23"/>
      <c r="E29" s="33"/>
      <c r="F29" s="33"/>
      <c r="G29" s="33"/>
      <c r="H29" s="33"/>
      <c r="I29" s="23"/>
      <c r="J29" s="23"/>
      <c r="K29" s="23"/>
      <c r="L29" s="23"/>
      <c r="M29" s="23"/>
      <c r="N29" s="33"/>
    </row>
    <row r="30" spans="1:14" x14ac:dyDescent="0.25">
      <c r="A30" s="11">
        <v>612</v>
      </c>
      <c r="B30" s="12" t="s">
        <v>64</v>
      </c>
      <c r="C30" s="23"/>
      <c r="D30" s="8"/>
      <c r="E30" s="33"/>
      <c r="F30" s="33"/>
      <c r="G30" s="33"/>
      <c r="H30" s="33"/>
      <c r="I30" s="8"/>
      <c r="J30" s="8"/>
      <c r="K30" s="8"/>
      <c r="L30" s="8"/>
      <c r="M30" s="8"/>
      <c r="N30" s="33"/>
    </row>
    <row r="31" spans="1:14" x14ac:dyDescent="0.25">
      <c r="A31" s="11">
        <v>629</v>
      </c>
      <c r="B31" s="32" t="s">
        <v>46</v>
      </c>
      <c r="C31" s="8"/>
      <c r="D31" s="8"/>
      <c r="E31" s="33"/>
      <c r="F31" s="33"/>
      <c r="G31" s="33"/>
      <c r="H31" s="33"/>
      <c r="I31" s="8"/>
      <c r="J31" s="8"/>
      <c r="K31" s="8"/>
      <c r="L31" s="8"/>
      <c r="M31" s="8"/>
      <c r="N31" s="33"/>
    </row>
    <row r="32" spans="1:14" x14ac:dyDescent="0.25">
      <c r="A32" s="11">
        <v>909</v>
      </c>
      <c r="B32" s="32" t="s">
        <v>48</v>
      </c>
      <c r="C32" s="23"/>
      <c r="D32" s="23"/>
      <c r="E32" s="33"/>
      <c r="F32" s="33"/>
      <c r="G32" s="33"/>
      <c r="H32" s="33"/>
      <c r="I32" s="23"/>
      <c r="J32" s="23"/>
      <c r="K32" s="23"/>
      <c r="L32" s="23"/>
      <c r="M32" s="23"/>
      <c r="N32" s="33"/>
    </row>
    <row r="33" spans="1:14" x14ac:dyDescent="0.25">
      <c r="A33" s="11">
        <v>917</v>
      </c>
      <c r="B33" s="12" t="s">
        <v>63</v>
      </c>
      <c r="C33" s="22"/>
      <c r="D33" s="22"/>
      <c r="E33" s="33"/>
      <c r="F33" s="33"/>
      <c r="G33" s="33"/>
      <c r="H33" s="33"/>
      <c r="I33" s="22"/>
      <c r="J33" s="22"/>
      <c r="K33" s="22"/>
      <c r="L33" s="22"/>
      <c r="M33" s="22"/>
      <c r="N33" s="33"/>
    </row>
    <row r="34" spans="1:14" x14ac:dyDescent="0.25">
      <c r="A34" s="11">
        <v>1008</v>
      </c>
      <c r="B34" s="12" t="s">
        <v>60</v>
      </c>
      <c r="C34" s="34"/>
      <c r="D34" s="34"/>
      <c r="E34" s="33"/>
      <c r="F34" s="33"/>
      <c r="G34" s="33"/>
      <c r="H34" s="33"/>
      <c r="I34" s="34"/>
      <c r="J34" s="34"/>
      <c r="K34" s="34"/>
      <c r="L34" s="34"/>
      <c r="M34" s="34"/>
      <c r="N34" s="33"/>
    </row>
    <row r="35" spans="1:14" x14ac:dyDescent="0.25">
      <c r="A35" s="11">
        <v>1014</v>
      </c>
      <c r="B35" s="12" t="s">
        <v>59</v>
      </c>
      <c r="C35" s="8"/>
      <c r="D35" s="8"/>
      <c r="E35" s="33"/>
      <c r="F35" s="33"/>
      <c r="G35" s="33"/>
      <c r="H35" s="33"/>
      <c r="I35" s="8"/>
      <c r="J35" s="8"/>
      <c r="K35" s="8"/>
      <c r="L35" s="8"/>
      <c r="M35" s="8"/>
      <c r="N35" s="33"/>
    </row>
  </sheetData>
  <sortState ref="A2:N35">
    <sortCondition ref="A2:A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E2" sqref="E2:F13"/>
    </sheetView>
  </sheetViews>
  <sheetFormatPr defaultRowHeight="15" x14ac:dyDescent="0.25"/>
  <cols>
    <col min="3" max="3" width="23.140625" customWidth="1"/>
    <col min="4" max="4" width="4.5703125" customWidth="1"/>
  </cols>
  <sheetData>
    <row r="1" spans="1:16" ht="54" thickBot="1" x14ac:dyDescent="0.3">
      <c r="A1" s="1"/>
      <c r="B1" s="2" t="s">
        <v>1</v>
      </c>
      <c r="C1" s="2" t="s">
        <v>0</v>
      </c>
      <c r="D1" s="1"/>
      <c r="E1" s="3">
        <v>43485</v>
      </c>
      <c r="F1" s="3">
        <v>43520</v>
      </c>
      <c r="G1" s="3">
        <v>43547</v>
      </c>
      <c r="H1" s="3">
        <v>43575</v>
      </c>
      <c r="I1" s="18">
        <v>43603</v>
      </c>
      <c r="J1" s="3">
        <v>43638</v>
      </c>
      <c r="K1" s="3">
        <v>43666</v>
      </c>
      <c r="L1" s="3">
        <v>43336</v>
      </c>
      <c r="M1" s="3">
        <v>43729</v>
      </c>
      <c r="N1" s="3">
        <v>43757</v>
      </c>
      <c r="O1" s="3">
        <v>43785</v>
      </c>
      <c r="P1" s="5"/>
    </row>
    <row r="2" spans="1:16" ht="15.75" thickBot="1" x14ac:dyDescent="0.3">
      <c r="A2" s="53" t="s">
        <v>41</v>
      </c>
      <c r="B2" s="16">
        <v>471</v>
      </c>
      <c r="C2" s="17" t="s">
        <v>32</v>
      </c>
      <c r="D2" s="15"/>
      <c r="E2" s="7">
        <v>0</v>
      </c>
      <c r="F2" s="7">
        <v>0</v>
      </c>
      <c r="G2" s="7">
        <v>0</v>
      </c>
      <c r="H2" s="35">
        <v>0</v>
      </c>
      <c r="I2" s="10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9">
        <f t="shared" ref="P2:P21" si="0">SUM(E2:O2)</f>
        <v>0</v>
      </c>
    </row>
    <row r="3" spans="1:16" ht="15.75" thickBot="1" x14ac:dyDescent="0.3">
      <c r="A3" s="53"/>
      <c r="B3" s="11">
        <v>150</v>
      </c>
      <c r="C3" s="12" t="s">
        <v>33</v>
      </c>
      <c r="D3" s="6"/>
      <c r="E3" s="7">
        <v>0</v>
      </c>
      <c r="F3" s="7">
        <v>0</v>
      </c>
      <c r="G3" s="7">
        <v>0</v>
      </c>
      <c r="H3" s="35">
        <v>0</v>
      </c>
      <c r="I3" s="10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9">
        <f t="shared" si="0"/>
        <v>0</v>
      </c>
    </row>
    <row r="4" spans="1:16" ht="15.75" thickBot="1" x14ac:dyDescent="0.3">
      <c r="A4" s="53"/>
      <c r="B4" s="11">
        <v>107</v>
      </c>
      <c r="C4" s="12" t="s">
        <v>49</v>
      </c>
      <c r="D4" s="6"/>
      <c r="E4" s="7">
        <v>0</v>
      </c>
      <c r="F4" s="7">
        <v>0</v>
      </c>
      <c r="G4" s="7">
        <v>0</v>
      </c>
      <c r="H4" s="35">
        <v>0</v>
      </c>
      <c r="I4" s="10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9">
        <f t="shared" si="0"/>
        <v>0</v>
      </c>
    </row>
    <row r="5" spans="1:16" ht="15.75" thickBot="1" x14ac:dyDescent="0.3">
      <c r="A5" s="53"/>
      <c r="B5" s="11">
        <v>13</v>
      </c>
      <c r="C5" s="12" t="s">
        <v>2</v>
      </c>
      <c r="D5" s="39"/>
      <c r="E5" s="7">
        <v>0</v>
      </c>
      <c r="F5" s="7">
        <v>0</v>
      </c>
      <c r="G5" s="7">
        <v>0</v>
      </c>
      <c r="H5" s="35">
        <v>0</v>
      </c>
      <c r="I5" s="10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9">
        <f t="shared" si="0"/>
        <v>0</v>
      </c>
    </row>
    <row r="6" spans="1:16" ht="15.75" thickBot="1" x14ac:dyDescent="0.3">
      <c r="A6" s="53"/>
      <c r="B6" s="11">
        <v>192</v>
      </c>
      <c r="C6" s="40" t="s">
        <v>36</v>
      </c>
      <c r="D6" s="6"/>
      <c r="E6" s="7">
        <v>0</v>
      </c>
      <c r="F6" s="7">
        <v>0</v>
      </c>
      <c r="G6" s="7">
        <v>0</v>
      </c>
      <c r="H6" s="35">
        <v>0</v>
      </c>
      <c r="I6" s="10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9">
        <f t="shared" si="0"/>
        <v>0</v>
      </c>
    </row>
    <row r="7" spans="1:16" ht="15.75" thickBot="1" x14ac:dyDescent="0.3">
      <c r="A7" s="53"/>
      <c r="B7" s="11">
        <v>120</v>
      </c>
      <c r="C7" s="12" t="s">
        <v>35</v>
      </c>
      <c r="D7" s="6"/>
      <c r="E7" s="7">
        <v>0</v>
      </c>
      <c r="F7" s="7">
        <v>0</v>
      </c>
      <c r="G7" s="7">
        <v>0</v>
      </c>
      <c r="H7" s="35">
        <v>0</v>
      </c>
      <c r="I7" s="10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9">
        <f t="shared" si="0"/>
        <v>0</v>
      </c>
    </row>
    <row r="8" spans="1:16" ht="15.75" thickBot="1" x14ac:dyDescent="0.3">
      <c r="A8" s="53"/>
      <c r="B8" s="25">
        <v>276</v>
      </c>
      <c r="C8" s="42" t="s">
        <v>61</v>
      </c>
      <c r="E8" s="7">
        <v>0</v>
      </c>
      <c r="F8" s="7">
        <v>0</v>
      </c>
      <c r="G8" s="7">
        <v>0</v>
      </c>
      <c r="H8" s="35">
        <v>0</v>
      </c>
      <c r="I8" s="10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9">
        <f t="shared" si="0"/>
        <v>0</v>
      </c>
    </row>
    <row r="9" spans="1:16" ht="15.75" thickBot="1" x14ac:dyDescent="0.3">
      <c r="A9" s="53"/>
      <c r="B9" s="25">
        <v>817</v>
      </c>
      <c r="C9" s="28" t="s">
        <v>63</v>
      </c>
      <c r="D9" s="6"/>
      <c r="E9" s="7">
        <v>0</v>
      </c>
      <c r="F9" s="7">
        <v>0</v>
      </c>
      <c r="G9" s="7">
        <v>0</v>
      </c>
      <c r="H9" s="35">
        <v>0</v>
      </c>
      <c r="I9" s="10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9">
        <f t="shared" si="0"/>
        <v>0</v>
      </c>
    </row>
    <row r="10" spans="1:16" ht="15.75" thickBot="1" x14ac:dyDescent="0.3">
      <c r="A10" s="53"/>
      <c r="B10" s="25">
        <v>612</v>
      </c>
      <c r="C10" s="28" t="s">
        <v>64</v>
      </c>
      <c r="D10" s="38"/>
      <c r="E10" s="7">
        <v>0</v>
      </c>
      <c r="F10" s="7">
        <v>0</v>
      </c>
      <c r="G10" s="7">
        <v>0</v>
      </c>
      <c r="H10" s="35">
        <v>0</v>
      </c>
      <c r="I10" s="10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 t="shared" si="0"/>
        <v>0</v>
      </c>
    </row>
    <row r="11" spans="1:16" ht="15.75" thickBot="1" x14ac:dyDescent="0.3">
      <c r="A11" s="53"/>
      <c r="B11" s="25">
        <v>555</v>
      </c>
      <c r="C11" s="26" t="s">
        <v>53</v>
      </c>
      <c r="D11" s="39"/>
      <c r="E11" s="7">
        <v>0</v>
      </c>
      <c r="F11" s="7">
        <v>0</v>
      </c>
      <c r="G11" s="7">
        <v>0</v>
      </c>
      <c r="H11" s="35">
        <v>0</v>
      </c>
      <c r="I11" s="10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9">
        <f t="shared" si="0"/>
        <v>0</v>
      </c>
    </row>
    <row r="12" spans="1:16" ht="15.75" thickBot="1" x14ac:dyDescent="0.3">
      <c r="A12" s="53"/>
      <c r="B12" s="25">
        <v>211</v>
      </c>
      <c r="C12" s="26" t="s">
        <v>50</v>
      </c>
      <c r="D12" s="39"/>
      <c r="E12" s="7">
        <v>0</v>
      </c>
      <c r="F12" s="7">
        <v>0</v>
      </c>
      <c r="G12" s="7">
        <v>0</v>
      </c>
      <c r="H12" s="35">
        <v>0</v>
      </c>
      <c r="I12" s="10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9">
        <f t="shared" si="0"/>
        <v>0</v>
      </c>
    </row>
    <row r="13" spans="1:16" ht="15.75" thickBot="1" x14ac:dyDescent="0.3">
      <c r="A13" s="53"/>
      <c r="B13" s="25">
        <v>165</v>
      </c>
      <c r="C13" s="28" t="s">
        <v>38</v>
      </c>
      <c r="E13" s="7">
        <v>0</v>
      </c>
      <c r="F13" s="7">
        <v>0</v>
      </c>
      <c r="G13" s="7">
        <v>0</v>
      </c>
      <c r="H13" s="35">
        <v>0</v>
      </c>
      <c r="I13" s="10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9">
        <f t="shared" si="0"/>
        <v>0</v>
      </c>
    </row>
    <row r="14" spans="1:16" ht="15.75" thickBot="1" x14ac:dyDescent="0.3">
      <c r="A14" s="53"/>
      <c r="B14" s="11">
        <v>117</v>
      </c>
      <c r="C14" s="30" t="s">
        <v>57</v>
      </c>
      <c r="E14" s="7">
        <v>0</v>
      </c>
      <c r="F14" s="7">
        <v>0</v>
      </c>
      <c r="G14" s="7">
        <v>0</v>
      </c>
      <c r="H14" s="35">
        <v>0</v>
      </c>
      <c r="I14" s="10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9">
        <f t="shared" si="0"/>
        <v>0</v>
      </c>
    </row>
    <row r="15" spans="1:16" ht="15.75" thickBot="1" x14ac:dyDescent="0.3">
      <c r="A15" s="53"/>
      <c r="B15" s="11">
        <v>338</v>
      </c>
      <c r="C15" s="12" t="s">
        <v>58</v>
      </c>
      <c r="D15" s="6"/>
      <c r="E15" s="7">
        <v>0</v>
      </c>
      <c r="F15" s="7">
        <v>0</v>
      </c>
      <c r="G15" s="7">
        <v>0</v>
      </c>
      <c r="H15" s="35">
        <v>0</v>
      </c>
      <c r="I15" s="10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0</v>
      </c>
    </row>
    <row r="16" spans="1:16" ht="15.75" thickBot="1" x14ac:dyDescent="0.3">
      <c r="A16" s="53"/>
      <c r="B16" s="11">
        <v>154</v>
      </c>
      <c r="C16" s="30" t="s">
        <v>52</v>
      </c>
      <c r="E16" s="7">
        <v>0</v>
      </c>
      <c r="F16" s="7">
        <v>0</v>
      </c>
      <c r="G16" s="7">
        <v>0</v>
      </c>
      <c r="H16" s="35">
        <v>0</v>
      </c>
      <c r="I16" s="10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>
        <f t="shared" si="0"/>
        <v>0</v>
      </c>
    </row>
    <row r="17" spans="1:16" ht="15.75" thickBot="1" x14ac:dyDescent="0.3">
      <c r="A17" s="53"/>
      <c r="B17" s="11">
        <v>109</v>
      </c>
      <c r="C17" s="12" t="s">
        <v>54</v>
      </c>
      <c r="D17" s="6"/>
      <c r="E17" s="7">
        <v>0</v>
      </c>
      <c r="F17" s="7">
        <v>0</v>
      </c>
      <c r="G17" s="7">
        <v>0</v>
      </c>
      <c r="H17" s="35">
        <v>0</v>
      </c>
      <c r="I17" s="10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0</v>
      </c>
    </row>
    <row r="18" spans="1:16" ht="15.75" thickBot="1" x14ac:dyDescent="0.3">
      <c r="A18" s="53"/>
      <c r="B18" s="11">
        <v>629</v>
      </c>
      <c r="C18" s="12" t="s">
        <v>46</v>
      </c>
      <c r="D18" s="6"/>
      <c r="E18" s="7">
        <v>0</v>
      </c>
      <c r="F18" s="7">
        <v>0</v>
      </c>
      <c r="G18" s="7">
        <v>0</v>
      </c>
      <c r="H18" s="35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0</v>
      </c>
    </row>
    <row r="19" spans="1:16" ht="15.75" thickBot="1" x14ac:dyDescent="0.3">
      <c r="A19" s="53"/>
      <c r="B19" s="11">
        <v>1014</v>
      </c>
      <c r="C19" s="12" t="s">
        <v>59</v>
      </c>
      <c r="D19" s="6"/>
      <c r="E19" s="7">
        <v>0</v>
      </c>
      <c r="F19" s="7">
        <v>0</v>
      </c>
      <c r="G19" s="7">
        <v>0</v>
      </c>
      <c r="H19" s="35">
        <v>0</v>
      </c>
      <c r="I19" s="10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0</v>
      </c>
    </row>
    <row r="20" spans="1:16" ht="15.75" thickBot="1" x14ac:dyDescent="0.3">
      <c r="A20" s="53"/>
      <c r="B20" s="11">
        <v>515</v>
      </c>
      <c r="C20" s="12" t="s">
        <v>31</v>
      </c>
      <c r="D20" s="6"/>
      <c r="E20" s="7">
        <v>0</v>
      </c>
      <c r="F20" s="7">
        <v>0</v>
      </c>
      <c r="G20" s="7">
        <v>0</v>
      </c>
      <c r="H20" s="35">
        <v>0</v>
      </c>
      <c r="I20" s="10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>
        <f t="shared" si="0"/>
        <v>0</v>
      </c>
    </row>
    <row r="21" spans="1:16" ht="15.75" thickBot="1" x14ac:dyDescent="0.3">
      <c r="A21" s="53"/>
      <c r="B21" s="11">
        <v>212</v>
      </c>
      <c r="C21" s="12" t="s">
        <v>55</v>
      </c>
      <c r="D21" s="6"/>
      <c r="E21" s="7">
        <v>0</v>
      </c>
      <c r="F21" s="7">
        <v>0</v>
      </c>
      <c r="G21" s="7">
        <v>0</v>
      </c>
      <c r="H21" s="35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0</v>
      </c>
    </row>
    <row r="22" spans="1:16" x14ac:dyDescent="0.25">
      <c r="C22" s="6" t="s">
        <v>29</v>
      </c>
      <c r="D22" s="29"/>
      <c r="E22" s="6">
        <f t="shared" ref="E22:P22" si="1">COUNTIF(E2:E21,"&gt;0")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</row>
  </sheetData>
  <sortState ref="B2:P21">
    <sortCondition descending="1" ref="P2:P21"/>
  </sortState>
  <mergeCells count="1">
    <mergeCell ref="A2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" sqref="E2:H1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43471</v>
      </c>
      <c r="F1" s="3">
        <v>43478</v>
      </c>
      <c r="G1" s="3">
        <v>43485</v>
      </c>
      <c r="H1" s="4">
        <v>43492</v>
      </c>
      <c r="I1" s="5"/>
    </row>
    <row r="2" spans="1:10" ht="15.75" customHeight="1" thickBot="1" x14ac:dyDescent="0.3">
      <c r="A2" s="53" t="s">
        <v>41</v>
      </c>
      <c r="B2" s="16">
        <v>471</v>
      </c>
      <c r="C2" s="17" t="s">
        <v>32</v>
      </c>
      <c r="D2" s="15"/>
      <c r="E2" s="7">
        <v>0</v>
      </c>
      <c r="F2" s="7">
        <v>0</v>
      </c>
      <c r="G2" s="7">
        <v>0</v>
      </c>
      <c r="H2" s="10">
        <v>0</v>
      </c>
      <c r="I2" s="9">
        <f t="shared" ref="I2:I18" si="0">SUM(LARGE(E2:H2,1)+LARGE(E2:H2,2)+LARGE(E2:H2,3))</f>
        <v>0</v>
      </c>
      <c r="J2">
        <f t="shared" ref="J2:J9" si="1">SUM(E2:H2)/180</f>
        <v>0</v>
      </c>
    </row>
    <row r="3" spans="1:10" ht="15.75" thickBot="1" x14ac:dyDescent="0.3">
      <c r="A3" s="53"/>
      <c r="B3" s="11">
        <v>150</v>
      </c>
      <c r="C3" s="12" t="s">
        <v>33</v>
      </c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13</v>
      </c>
      <c r="C4" s="12" t="s">
        <v>2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612</v>
      </c>
      <c r="C5" s="12" t="s">
        <v>64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11">
        <v>107</v>
      </c>
      <c r="C6" s="32" t="s">
        <v>49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11">
        <v>192</v>
      </c>
      <c r="C7" s="27" t="s">
        <v>36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5">
        <v>154</v>
      </c>
      <c r="C8" s="28" t="s">
        <v>52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5">
        <v>121</v>
      </c>
      <c r="C9" s="28" t="s">
        <v>34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5">
        <v>276</v>
      </c>
      <c r="C10" s="28" t="s">
        <v>61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ref="J10:J14" si="2">SUM(E10:H10)/180</f>
        <v>0</v>
      </c>
    </row>
    <row r="11" spans="1:10" ht="15.75" thickBot="1" x14ac:dyDescent="0.3">
      <c r="A11" s="53"/>
      <c r="B11" s="25">
        <v>169</v>
      </c>
      <c r="C11" s="28" t="s">
        <v>43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2"/>
        <v>0</v>
      </c>
    </row>
    <row r="12" spans="1:10" ht="15.75" thickBot="1" x14ac:dyDescent="0.3">
      <c r="A12" s="53"/>
      <c r="B12" s="25">
        <v>58</v>
      </c>
      <c r="C12" s="28" t="s">
        <v>65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2"/>
        <v>0</v>
      </c>
    </row>
    <row r="13" spans="1:10" ht="15.75" thickBot="1" x14ac:dyDescent="0.3">
      <c r="A13" s="53"/>
      <c r="B13" s="25">
        <v>817</v>
      </c>
      <c r="C13" s="28" t="s">
        <v>63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2"/>
        <v>0</v>
      </c>
    </row>
    <row r="14" spans="1:10" ht="15.75" thickBot="1" x14ac:dyDescent="0.3">
      <c r="A14" s="53"/>
      <c r="B14" s="11">
        <v>212</v>
      </c>
      <c r="C14" s="12" t="s">
        <v>55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2"/>
        <v>0</v>
      </c>
    </row>
    <row r="15" spans="1:10" ht="15.75" thickBot="1" x14ac:dyDescent="0.3">
      <c r="A15" s="53"/>
      <c r="B15" s="11">
        <v>413</v>
      </c>
      <c r="C15" s="27" t="s">
        <v>37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ref="J15" si="3">SUM(E15:H15)/180</f>
        <v>0</v>
      </c>
    </row>
    <row r="16" spans="1:10" ht="15.75" thickBot="1" x14ac:dyDescent="0.3">
      <c r="B16" s="11">
        <v>555</v>
      </c>
      <c r="C16" s="27" t="s">
        <v>53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</row>
    <row r="17" spans="2:9" ht="15.75" thickBot="1" x14ac:dyDescent="0.3">
      <c r="B17" s="11">
        <v>163</v>
      </c>
      <c r="C17" s="12" t="s">
        <v>40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</row>
    <row r="18" spans="2:9" ht="15.75" thickBot="1" x14ac:dyDescent="0.3">
      <c r="B18" s="11">
        <v>120</v>
      </c>
      <c r="C18" s="12" t="s">
        <v>35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</row>
    <row r="21" spans="2:9" x14ac:dyDescent="0.25">
      <c r="C21" s="6" t="s">
        <v>29</v>
      </c>
      <c r="D21" s="29"/>
      <c r="E21" s="6">
        <f>COUNTIF(E2:E19,"&gt;0")</f>
        <v>0</v>
      </c>
      <c r="F21" s="6">
        <f t="shared" ref="F21:H21" si="4">COUNTIF(F2:F19,"&gt;0")</f>
        <v>0</v>
      </c>
      <c r="G21" s="6">
        <f t="shared" si="4"/>
        <v>0</v>
      </c>
      <c r="H21" s="6">
        <f t="shared" si="4"/>
        <v>0</v>
      </c>
    </row>
  </sheetData>
  <sortState ref="B2:I18">
    <sortCondition descending="1" ref="I2:I18"/>
  </sortState>
  <mergeCells count="1">
    <mergeCell ref="A2:A1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" sqref="E2:H18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43499</v>
      </c>
      <c r="F1" s="3">
        <v>43506</v>
      </c>
      <c r="G1" s="3">
        <v>43513</v>
      </c>
      <c r="H1" s="18">
        <v>43520</v>
      </c>
      <c r="I1" s="5"/>
    </row>
    <row r="2" spans="1:10" ht="15.75" customHeight="1" thickBot="1" x14ac:dyDescent="0.3">
      <c r="A2" s="53" t="s">
        <v>41</v>
      </c>
      <c r="B2" s="16">
        <v>471</v>
      </c>
      <c r="C2" s="17" t="s">
        <v>32</v>
      </c>
      <c r="D2" s="6"/>
      <c r="E2" s="7">
        <v>0</v>
      </c>
      <c r="F2" s="7">
        <v>0</v>
      </c>
      <c r="G2" s="7">
        <v>0</v>
      </c>
      <c r="H2" s="10">
        <v>0</v>
      </c>
      <c r="I2" s="9">
        <f t="shared" ref="I2:I22" si="0">SUM(LARGE(E2:H2,1)+LARGE(E2:H2,2)+LARGE(E2:H2,3))</f>
        <v>0</v>
      </c>
      <c r="J2">
        <f t="shared" ref="J2:J11" si="1">SUM(E2:H2)/180</f>
        <v>0</v>
      </c>
    </row>
    <row r="3" spans="1:10" ht="15.75" thickBot="1" x14ac:dyDescent="0.3">
      <c r="A3" s="53"/>
      <c r="B3" s="11">
        <v>150</v>
      </c>
      <c r="C3" s="12" t="s">
        <v>33</v>
      </c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107</v>
      </c>
      <c r="C4" s="12" t="s">
        <v>49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120</v>
      </c>
      <c r="C5" s="12" t="s">
        <v>35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11">
        <v>13</v>
      </c>
      <c r="C6" s="32" t="s">
        <v>2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11">
        <v>515</v>
      </c>
      <c r="C7" s="12" t="s">
        <v>31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5">
        <v>192</v>
      </c>
      <c r="C8" s="26" t="s">
        <v>36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5">
        <v>612</v>
      </c>
      <c r="C9" s="28" t="s">
        <v>64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5">
        <v>276</v>
      </c>
      <c r="C10" s="28" t="s">
        <v>61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11">
        <v>163</v>
      </c>
      <c r="C11" s="12" t="s">
        <v>40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44"/>
      <c r="B12" s="11">
        <v>165</v>
      </c>
      <c r="C12" s="27" t="s">
        <v>38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</row>
    <row r="13" spans="1:10" ht="15.75" thickBot="1" x14ac:dyDescent="0.3">
      <c r="A13" s="44"/>
      <c r="B13" s="11">
        <v>154</v>
      </c>
      <c r="C13" s="12" t="s">
        <v>52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</row>
    <row r="14" spans="1:10" ht="15.75" thickBot="1" x14ac:dyDescent="0.3">
      <c r="A14" s="44"/>
      <c r="B14" s="11">
        <v>291</v>
      </c>
      <c r="C14" s="12" t="s">
        <v>67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</row>
    <row r="15" spans="1:10" ht="15.75" thickBot="1" x14ac:dyDescent="0.3">
      <c r="A15" s="44"/>
      <c r="B15" s="11">
        <v>154</v>
      </c>
      <c r="C15" s="12" t="s">
        <v>66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</row>
    <row r="16" spans="1:10" ht="15.75" thickBot="1" x14ac:dyDescent="0.3">
      <c r="A16" s="45"/>
      <c r="B16" s="11">
        <v>169</v>
      </c>
      <c r="C16" s="12" t="s">
        <v>43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</row>
    <row r="17" spans="1:9" ht="15.75" thickBot="1" x14ac:dyDescent="0.3">
      <c r="A17" s="46"/>
      <c r="B17" s="11">
        <v>145</v>
      </c>
      <c r="C17" s="12" t="s">
        <v>59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</row>
    <row r="18" spans="1:9" ht="15.75" thickBot="1" x14ac:dyDescent="0.3">
      <c r="A18" s="46"/>
      <c r="B18" s="11">
        <v>555</v>
      </c>
      <c r="C18" s="27" t="s">
        <v>53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</row>
    <row r="19" spans="1:9" ht="15.75" thickBot="1" x14ac:dyDescent="0.3">
      <c r="A19" s="46"/>
      <c r="B19" s="11">
        <v>212</v>
      </c>
      <c r="C19" s="12" t="s">
        <v>55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</row>
    <row r="20" spans="1:9" ht="15.75" thickBot="1" x14ac:dyDescent="0.3">
      <c r="A20" s="46"/>
      <c r="B20" s="11">
        <v>211</v>
      </c>
      <c r="C20" s="12" t="s">
        <v>50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</row>
    <row r="21" spans="1:9" ht="15.75" thickBot="1" x14ac:dyDescent="0.3">
      <c r="A21" s="45"/>
      <c r="B21" s="11">
        <v>629</v>
      </c>
      <c r="C21" s="12" t="s">
        <v>46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</row>
    <row r="22" spans="1:9" ht="15.75" thickBot="1" x14ac:dyDescent="0.3">
      <c r="A22" s="44"/>
      <c r="B22" s="11">
        <v>413</v>
      </c>
      <c r="C22" s="27" t="s">
        <v>37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</row>
    <row r="24" spans="1:9" x14ac:dyDescent="0.25">
      <c r="C24" s="6" t="s">
        <v>29</v>
      </c>
      <c r="D24" s="29"/>
      <c r="E24" s="6">
        <f>COUNTIF(E2:E22,"&gt;0")</f>
        <v>0</v>
      </c>
      <c r="F24" s="6">
        <f t="shared" ref="F24:H24" si="2">COUNTIF(F2:F22,"&gt;0")</f>
        <v>0</v>
      </c>
      <c r="G24" s="6">
        <f t="shared" si="2"/>
        <v>0</v>
      </c>
      <c r="H24" s="6">
        <f t="shared" si="2"/>
        <v>0</v>
      </c>
    </row>
  </sheetData>
  <sortState ref="B2:I22">
    <sortCondition descending="1" ref="I2:I22"/>
  </sortState>
  <mergeCells count="1">
    <mergeCell ref="A2:A11"/>
  </mergeCells>
  <pageMargins left="0.7" right="0.7" top="0.75" bottom="0.75" header="0.3" footer="0.3"/>
  <pageSetup paperSize="262" orientation="landscape" horizontalDpi="25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N14" sqref="N1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43526</v>
      </c>
      <c r="F1" s="3">
        <v>43533</v>
      </c>
      <c r="G1" s="3">
        <v>43540</v>
      </c>
      <c r="H1" s="36">
        <v>43547</v>
      </c>
      <c r="I1" s="43">
        <v>43554</v>
      </c>
      <c r="J1" s="5"/>
    </row>
    <row r="2" spans="1:11" ht="15.75" customHeight="1" thickBot="1" x14ac:dyDescent="0.3">
      <c r="A2" s="53" t="s">
        <v>41</v>
      </c>
      <c r="B2" s="16">
        <v>471</v>
      </c>
      <c r="C2" s="17" t="s">
        <v>32</v>
      </c>
      <c r="D2" s="15"/>
      <c r="E2" s="7">
        <v>0</v>
      </c>
      <c r="F2" s="7">
        <v>0</v>
      </c>
      <c r="G2" s="7">
        <v>0</v>
      </c>
      <c r="H2" s="10">
        <v>0</v>
      </c>
      <c r="I2" s="20">
        <v>0</v>
      </c>
      <c r="J2" s="9">
        <f t="shared" ref="J2:J22" si="0">SUM(LARGE(E2:H2,1)+LARGE(E2:H2,2)+LARGE(E2:H2,3))</f>
        <v>0</v>
      </c>
      <c r="K2">
        <f t="shared" ref="K2:K11" si="1">SUM(E2:I2)/180</f>
        <v>0</v>
      </c>
    </row>
    <row r="3" spans="1:11" ht="15.75" thickBot="1" x14ac:dyDescent="0.3">
      <c r="A3" s="53"/>
      <c r="B3" s="11">
        <v>150</v>
      </c>
      <c r="C3" s="12" t="s">
        <v>33</v>
      </c>
      <c r="D3" s="6"/>
      <c r="E3" s="7">
        <v>0</v>
      </c>
      <c r="F3" s="7">
        <v>0</v>
      </c>
      <c r="G3" s="7">
        <v>0</v>
      </c>
      <c r="H3" s="10">
        <v>0</v>
      </c>
      <c r="I3" s="20">
        <v>0</v>
      </c>
      <c r="J3" s="9">
        <f t="shared" si="0"/>
        <v>0</v>
      </c>
      <c r="K3">
        <f t="shared" si="1"/>
        <v>0</v>
      </c>
    </row>
    <row r="4" spans="1:11" ht="15.75" thickBot="1" x14ac:dyDescent="0.3">
      <c r="A4" s="53"/>
      <c r="B4" s="11">
        <v>276</v>
      </c>
      <c r="C4" s="12" t="s">
        <v>61</v>
      </c>
      <c r="D4" s="6"/>
      <c r="E4" s="7">
        <v>0</v>
      </c>
      <c r="F4" s="7">
        <v>0</v>
      </c>
      <c r="G4" s="7">
        <v>0</v>
      </c>
      <c r="H4" s="10">
        <v>0</v>
      </c>
      <c r="I4" s="20">
        <v>0</v>
      </c>
      <c r="J4" s="9">
        <f t="shared" si="0"/>
        <v>0</v>
      </c>
      <c r="K4">
        <f t="shared" si="1"/>
        <v>0</v>
      </c>
    </row>
    <row r="5" spans="1:11" ht="15.75" thickBot="1" x14ac:dyDescent="0.3">
      <c r="A5" s="53"/>
      <c r="B5" s="11">
        <v>612</v>
      </c>
      <c r="C5" s="12" t="s">
        <v>64</v>
      </c>
      <c r="D5" s="6"/>
      <c r="E5" s="7">
        <v>0</v>
      </c>
      <c r="F5" s="7">
        <v>0</v>
      </c>
      <c r="G5" s="7">
        <v>0</v>
      </c>
      <c r="H5" s="10">
        <v>0</v>
      </c>
      <c r="I5" s="20">
        <v>0</v>
      </c>
      <c r="J5" s="9">
        <f t="shared" si="0"/>
        <v>0</v>
      </c>
      <c r="K5">
        <f t="shared" si="1"/>
        <v>0</v>
      </c>
    </row>
    <row r="6" spans="1:11" ht="15.75" thickBot="1" x14ac:dyDescent="0.3">
      <c r="A6" s="53"/>
      <c r="B6" s="11">
        <v>109</v>
      </c>
      <c r="C6" s="32" t="s">
        <v>68</v>
      </c>
      <c r="E6" s="7">
        <v>0</v>
      </c>
      <c r="F6" s="7">
        <v>0</v>
      </c>
      <c r="G6" s="7">
        <v>0</v>
      </c>
      <c r="H6" s="10">
        <v>0</v>
      </c>
      <c r="I6" s="20">
        <v>0</v>
      </c>
      <c r="J6" s="9">
        <f t="shared" si="0"/>
        <v>0</v>
      </c>
      <c r="K6">
        <f t="shared" si="1"/>
        <v>0</v>
      </c>
    </row>
    <row r="7" spans="1:11" ht="15.75" thickBot="1" x14ac:dyDescent="0.3">
      <c r="A7" s="53"/>
      <c r="B7" s="11">
        <v>120</v>
      </c>
      <c r="C7" s="12" t="s">
        <v>35</v>
      </c>
      <c r="D7" s="6"/>
      <c r="E7" s="7">
        <v>0</v>
      </c>
      <c r="F7" s="7">
        <v>0</v>
      </c>
      <c r="G7" s="7">
        <v>0</v>
      </c>
      <c r="H7" s="10">
        <v>0</v>
      </c>
      <c r="I7" s="20">
        <v>0</v>
      </c>
      <c r="J7" s="9">
        <f t="shared" si="0"/>
        <v>0</v>
      </c>
      <c r="K7">
        <f t="shared" si="1"/>
        <v>0</v>
      </c>
    </row>
    <row r="8" spans="1:11" ht="15.75" thickBot="1" x14ac:dyDescent="0.3">
      <c r="A8" s="53"/>
      <c r="B8" s="25">
        <v>107</v>
      </c>
      <c r="C8" s="28" t="s">
        <v>49</v>
      </c>
      <c r="D8" s="6"/>
      <c r="E8" s="7">
        <v>0</v>
      </c>
      <c r="F8" s="7">
        <v>0</v>
      </c>
      <c r="G8" s="7">
        <v>0</v>
      </c>
      <c r="H8" s="10">
        <v>0</v>
      </c>
      <c r="I8" s="20">
        <v>0</v>
      </c>
      <c r="J8" s="9">
        <f t="shared" si="0"/>
        <v>0</v>
      </c>
      <c r="K8">
        <f t="shared" si="1"/>
        <v>0</v>
      </c>
    </row>
    <row r="9" spans="1:11" ht="15.75" thickBot="1" x14ac:dyDescent="0.3">
      <c r="A9" s="53"/>
      <c r="B9" s="25">
        <v>737</v>
      </c>
      <c r="C9" s="28" t="s">
        <v>69</v>
      </c>
      <c r="E9" s="7">
        <v>0</v>
      </c>
      <c r="F9" s="7">
        <v>0</v>
      </c>
      <c r="G9" s="7">
        <v>0</v>
      </c>
      <c r="H9" s="10">
        <v>0</v>
      </c>
      <c r="I9" s="20">
        <v>0</v>
      </c>
      <c r="J9" s="9">
        <f t="shared" si="0"/>
        <v>0</v>
      </c>
      <c r="K9">
        <f t="shared" si="1"/>
        <v>0</v>
      </c>
    </row>
    <row r="10" spans="1:11" ht="15.75" thickBot="1" x14ac:dyDescent="0.3">
      <c r="A10" s="53"/>
      <c r="B10" s="25">
        <v>288</v>
      </c>
      <c r="C10" s="28" t="s">
        <v>70</v>
      </c>
      <c r="E10" s="7">
        <v>0</v>
      </c>
      <c r="F10" s="7">
        <v>0</v>
      </c>
      <c r="G10" s="7">
        <v>0</v>
      </c>
      <c r="H10" s="10">
        <v>0</v>
      </c>
      <c r="I10" s="20">
        <v>0</v>
      </c>
      <c r="J10" s="9">
        <f t="shared" si="0"/>
        <v>0</v>
      </c>
      <c r="K10">
        <f t="shared" si="1"/>
        <v>0</v>
      </c>
    </row>
    <row r="11" spans="1:11" ht="15.75" thickBot="1" x14ac:dyDescent="0.3">
      <c r="A11" s="53"/>
      <c r="B11" s="11">
        <v>555</v>
      </c>
      <c r="C11" s="12" t="s">
        <v>71</v>
      </c>
      <c r="E11" s="7">
        <v>0</v>
      </c>
      <c r="F11" s="7">
        <v>0</v>
      </c>
      <c r="G11" s="7">
        <v>0</v>
      </c>
      <c r="H11" s="10">
        <v>0</v>
      </c>
      <c r="I11" s="20">
        <v>0</v>
      </c>
      <c r="J11" s="9">
        <f t="shared" si="0"/>
        <v>0</v>
      </c>
      <c r="K11">
        <f t="shared" si="1"/>
        <v>0</v>
      </c>
    </row>
    <row r="12" spans="1:11" ht="15.75" thickBot="1" x14ac:dyDescent="0.3">
      <c r="B12" s="11">
        <v>13</v>
      </c>
      <c r="C12" s="12" t="s">
        <v>2</v>
      </c>
      <c r="D12" s="6"/>
      <c r="E12" s="7">
        <v>0</v>
      </c>
      <c r="F12" s="7">
        <v>0</v>
      </c>
      <c r="G12" s="7">
        <v>0</v>
      </c>
      <c r="H12" s="10">
        <v>0</v>
      </c>
      <c r="I12" s="20">
        <v>0</v>
      </c>
      <c r="J12" s="9">
        <f t="shared" si="0"/>
        <v>0</v>
      </c>
    </row>
    <row r="13" spans="1:11" ht="15.75" thickBot="1" x14ac:dyDescent="0.3">
      <c r="B13" s="11">
        <v>515</v>
      </c>
      <c r="C13" s="12" t="s">
        <v>31</v>
      </c>
      <c r="D13" s="6"/>
      <c r="E13" s="7">
        <v>0</v>
      </c>
      <c r="F13" s="7">
        <v>0</v>
      </c>
      <c r="G13" s="7">
        <v>0</v>
      </c>
      <c r="H13" s="10">
        <v>0</v>
      </c>
      <c r="I13" s="20">
        <v>0</v>
      </c>
      <c r="J13" s="9">
        <f t="shared" si="0"/>
        <v>0</v>
      </c>
    </row>
    <row r="14" spans="1:11" ht="15.75" thickBot="1" x14ac:dyDescent="0.3">
      <c r="B14" s="11">
        <v>192</v>
      </c>
      <c r="C14" s="27" t="s">
        <v>36</v>
      </c>
      <c r="D14" s="6"/>
      <c r="E14" s="7">
        <v>0</v>
      </c>
      <c r="F14" s="7">
        <v>0</v>
      </c>
      <c r="G14" s="7">
        <v>0</v>
      </c>
      <c r="H14" s="10">
        <v>0</v>
      </c>
      <c r="I14" s="20">
        <v>0</v>
      </c>
      <c r="J14" s="9">
        <f t="shared" si="0"/>
        <v>0</v>
      </c>
    </row>
    <row r="15" spans="1:11" ht="15.75" thickBot="1" x14ac:dyDescent="0.3">
      <c r="B15" s="11">
        <v>163</v>
      </c>
      <c r="C15" s="12" t="s">
        <v>40</v>
      </c>
      <c r="D15" s="6"/>
      <c r="E15" s="7">
        <v>0</v>
      </c>
      <c r="F15" s="7">
        <v>0</v>
      </c>
      <c r="G15" s="7">
        <v>0</v>
      </c>
      <c r="H15" s="10">
        <v>0</v>
      </c>
      <c r="I15" s="20">
        <v>0</v>
      </c>
      <c r="J15" s="9">
        <f t="shared" si="0"/>
        <v>0</v>
      </c>
    </row>
    <row r="16" spans="1:11" ht="15.75" thickBot="1" x14ac:dyDescent="0.3">
      <c r="B16" s="11">
        <v>165</v>
      </c>
      <c r="C16" s="27" t="s">
        <v>38</v>
      </c>
      <c r="E16" s="7">
        <v>0</v>
      </c>
      <c r="F16" s="7">
        <v>0</v>
      </c>
      <c r="G16" s="7">
        <v>0</v>
      </c>
      <c r="H16" s="10">
        <v>0</v>
      </c>
      <c r="I16" s="20">
        <v>0</v>
      </c>
      <c r="J16" s="9">
        <f t="shared" si="0"/>
        <v>0</v>
      </c>
    </row>
    <row r="17" spans="2:10" ht="15.75" thickBot="1" x14ac:dyDescent="0.3">
      <c r="B17" s="11">
        <v>154</v>
      </c>
      <c r="C17" s="12" t="s">
        <v>52</v>
      </c>
      <c r="D17" s="29"/>
      <c r="E17" s="7">
        <v>0</v>
      </c>
      <c r="F17" s="7">
        <v>0</v>
      </c>
      <c r="G17" s="7">
        <v>0</v>
      </c>
      <c r="H17" s="10">
        <v>0</v>
      </c>
      <c r="I17" s="20">
        <v>0</v>
      </c>
      <c r="J17" s="9">
        <f t="shared" si="0"/>
        <v>0</v>
      </c>
    </row>
    <row r="18" spans="2:10" ht="15.75" thickBot="1" x14ac:dyDescent="0.3">
      <c r="B18" s="11">
        <v>291</v>
      </c>
      <c r="C18" s="12" t="s">
        <v>67</v>
      </c>
      <c r="E18" s="7">
        <v>0</v>
      </c>
      <c r="F18" s="7">
        <v>0</v>
      </c>
      <c r="G18" s="7">
        <v>0</v>
      </c>
      <c r="H18" s="10">
        <v>0</v>
      </c>
      <c r="I18" s="20">
        <v>0</v>
      </c>
      <c r="J18" s="9">
        <f t="shared" si="0"/>
        <v>0</v>
      </c>
    </row>
    <row r="19" spans="2:10" ht="15.75" thickBot="1" x14ac:dyDescent="0.3">
      <c r="B19" s="11">
        <v>154</v>
      </c>
      <c r="C19" s="12" t="s">
        <v>66</v>
      </c>
      <c r="E19" s="7">
        <v>0</v>
      </c>
      <c r="F19" s="7">
        <v>0</v>
      </c>
      <c r="G19" s="7">
        <v>0</v>
      </c>
      <c r="H19" s="10">
        <v>0</v>
      </c>
      <c r="I19" s="20">
        <v>0</v>
      </c>
      <c r="J19" s="9">
        <f t="shared" si="0"/>
        <v>0</v>
      </c>
    </row>
    <row r="20" spans="2:10" ht="15.75" thickBot="1" x14ac:dyDescent="0.3">
      <c r="B20" s="11"/>
      <c r="C20" s="12"/>
      <c r="E20" s="7">
        <v>0</v>
      </c>
      <c r="F20" s="7">
        <v>0</v>
      </c>
      <c r="G20" s="7">
        <v>0</v>
      </c>
      <c r="H20" s="10">
        <v>0</v>
      </c>
      <c r="I20" s="20">
        <v>0</v>
      </c>
      <c r="J20" s="9">
        <f t="shared" si="0"/>
        <v>0</v>
      </c>
    </row>
    <row r="21" spans="2:10" ht="15.75" thickBot="1" x14ac:dyDescent="0.3">
      <c r="B21" s="11">
        <v>169</v>
      </c>
      <c r="C21" s="12" t="s">
        <v>43</v>
      </c>
      <c r="E21" s="7">
        <v>0</v>
      </c>
      <c r="F21" s="7">
        <v>0</v>
      </c>
      <c r="G21" s="7">
        <v>0</v>
      </c>
      <c r="H21" s="10">
        <v>0</v>
      </c>
      <c r="I21" s="20">
        <v>0</v>
      </c>
      <c r="J21" s="9">
        <f t="shared" si="0"/>
        <v>0</v>
      </c>
    </row>
    <row r="22" spans="2:10" ht="15.75" thickBot="1" x14ac:dyDescent="0.3">
      <c r="B22" s="11">
        <v>145</v>
      </c>
      <c r="C22" s="12" t="s">
        <v>59</v>
      </c>
      <c r="E22" s="7">
        <v>0</v>
      </c>
      <c r="F22" s="7">
        <v>0</v>
      </c>
      <c r="G22" s="7">
        <v>0</v>
      </c>
      <c r="H22" s="10">
        <v>0</v>
      </c>
      <c r="I22" s="20">
        <v>0</v>
      </c>
      <c r="J22" s="9">
        <f t="shared" si="0"/>
        <v>0</v>
      </c>
    </row>
    <row r="23" spans="2:10" ht="15.75" thickBot="1" x14ac:dyDescent="0.3">
      <c r="E23" s="7"/>
      <c r="F23" s="7"/>
      <c r="G23" s="7"/>
      <c r="H23" s="10"/>
      <c r="I23" s="20"/>
      <c r="J23" s="9"/>
    </row>
    <row r="24" spans="2:10" x14ac:dyDescent="0.25">
      <c r="C24" s="6" t="s">
        <v>29</v>
      </c>
      <c r="E24" s="6">
        <f>COUNTIF(E2:E22,"&gt;0")</f>
        <v>0</v>
      </c>
      <c r="F24" s="6">
        <f t="shared" ref="F24:I24" si="2">COUNTIF(F2:F22,"&gt;0")</f>
        <v>0</v>
      </c>
      <c r="G24" s="6">
        <f t="shared" si="2"/>
        <v>0</v>
      </c>
      <c r="H24" s="6">
        <f t="shared" si="2"/>
        <v>0</v>
      </c>
      <c r="I24" s="6">
        <f t="shared" si="2"/>
        <v>0</v>
      </c>
    </row>
  </sheetData>
  <sortState ref="B2:J22">
    <sortCondition descending="1" ref="J2:J22"/>
  </sortState>
  <mergeCells count="1">
    <mergeCell ref="A2:A1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2" sqref="I2"/>
    </sheetView>
  </sheetViews>
  <sheetFormatPr defaultRowHeight="15" x14ac:dyDescent="0.25"/>
  <cols>
    <col min="2" max="2" width="11.85546875" customWidth="1"/>
    <col min="3" max="3" width="34.710937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43196</v>
      </c>
      <c r="F1" s="3">
        <v>43203</v>
      </c>
      <c r="G1" s="36">
        <v>43210</v>
      </c>
      <c r="H1" s="4">
        <v>43217</v>
      </c>
      <c r="I1" s="5"/>
    </row>
    <row r="2" spans="1:10" ht="15.75" customHeight="1" thickBot="1" x14ac:dyDescent="0.3">
      <c r="A2" s="53" t="s">
        <v>41</v>
      </c>
      <c r="B2" s="16">
        <v>471</v>
      </c>
      <c r="C2" s="17" t="s">
        <v>32</v>
      </c>
      <c r="D2" s="15"/>
      <c r="E2" s="7">
        <v>0</v>
      </c>
      <c r="F2" s="21">
        <v>0</v>
      </c>
      <c r="G2" s="10">
        <v>0</v>
      </c>
      <c r="H2" s="10">
        <v>0</v>
      </c>
      <c r="I2" s="9">
        <f t="shared" ref="I2:I11" si="0">SUM(LARGE(E2:H2,1)+LARGE(E2:H2,2)+LARGE(E2:H2,3))</f>
        <v>0</v>
      </c>
      <c r="J2">
        <f t="shared" ref="J2:J11" si="1">SUM(E2:H2)/180</f>
        <v>0</v>
      </c>
    </row>
    <row r="3" spans="1:10" ht="15.75" thickBot="1" x14ac:dyDescent="0.3">
      <c r="A3" s="53"/>
      <c r="B3" s="11">
        <v>107</v>
      </c>
      <c r="C3" s="12" t="s">
        <v>49</v>
      </c>
      <c r="D3" s="6"/>
      <c r="E3" s="7">
        <v>0</v>
      </c>
      <c r="F3" s="21">
        <v>0</v>
      </c>
      <c r="G3" s="10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150</v>
      </c>
      <c r="C4" s="12" t="s">
        <v>33</v>
      </c>
      <c r="D4" s="6"/>
      <c r="E4" s="7">
        <v>0</v>
      </c>
      <c r="F4" s="21">
        <v>0</v>
      </c>
      <c r="G4" s="10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192</v>
      </c>
      <c r="C5" s="27" t="s">
        <v>36</v>
      </c>
      <c r="D5" s="6"/>
      <c r="E5" s="7">
        <v>0</v>
      </c>
      <c r="F5" s="21">
        <v>0</v>
      </c>
      <c r="G5" s="10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11">
        <v>13</v>
      </c>
      <c r="C6" s="32" t="s">
        <v>2</v>
      </c>
      <c r="D6" s="6"/>
      <c r="E6" s="7">
        <v>0</v>
      </c>
      <c r="F6" s="21">
        <v>0</v>
      </c>
      <c r="G6" s="10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11">
        <v>211</v>
      </c>
      <c r="C7" s="12" t="s">
        <v>50</v>
      </c>
      <c r="D7" s="6"/>
      <c r="E7" s="7">
        <v>0</v>
      </c>
      <c r="F7" s="21">
        <v>0</v>
      </c>
      <c r="G7" s="10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5">
        <v>120</v>
      </c>
      <c r="C8" s="28" t="s">
        <v>35</v>
      </c>
      <c r="D8" s="6"/>
      <c r="E8" s="7">
        <v>0</v>
      </c>
      <c r="F8" s="21">
        <v>0</v>
      </c>
      <c r="G8" s="10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5">
        <v>555</v>
      </c>
      <c r="C9" s="26" t="s">
        <v>53</v>
      </c>
      <c r="D9" s="6"/>
      <c r="E9" s="7">
        <v>0</v>
      </c>
      <c r="F9" s="21">
        <v>0</v>
      </c>
      <c r="G9" s="10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5">
        <v>629</v>
      </c>
      <c r="C10" s="28" t="s">
        <v>46</v>
      </c>
      <c r="D10" s="6"/>
      <c r="E10" s="7">
        <v>0</v>
      </c>
      <c r="F10" s="21">
        <v>0</v>
      </c>
      <c r="G10" s="10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5">
        <v>96</v>
      </c>
      <c r="C11" s="28" t="s">
        <v>56</v>
      </c>
      <c r="D11" s="6"/>
      <c r="E11" s="7">
        <v>0</v>
      </c>
      <c r="F11" s="21">
        <v>0</v>
      </c>
      <c r="G11" s="10">
        <v>0</v>
      </c>
      <c r="H11" s="10">
        <v>0</v>
      </c>
      <c r="I11" s="9">
        <f t="shared" si="0"/>
        <v>0</v>
      </c>
      <c r="J11">
        <f t="shared" si="1"/>
        <v>0</v>
      </c>
    </row>
    <row r="13" spans="1:10" x14ac:dyDescent="0.25">
      <c r="C13" s="6" t="s">
        <v>29</v>
      </c>
      <c r="D13" s="29"/>
      <c r="E13" s="6">
        <f>COUNTIF(E2:E11,"&gt;0")</f>
        <v>0</v>
      </c>
      <c r="F13" s="6">
        <f>COUNTIF(F2:F11,"&gt;0")</f>
        <v>0</v>
      </c>
      <c r="G13" s="6">
        <f>COUNTIF(G2:G11,"&gt;0")</f>
        <v>0</v>
      </c>
      <c r="H13" s="6">
        <f>COUNTIF(H2:H11,"&gt;0")</f>
        <v>0</v>
      </c>
    </row>
  </sheetData>
  <sortState ref="B2:J11">
    <sortCondition descending="1" ref="I2:I11"/>
  </sortState>
  <mergeCells count="1">
    <mergeCell ref="A2:A1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5" sqref="E15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43589</v>
      </c>
      <c r="F1" s="3">
        <v>43596</v>
      </c>
      <c r="G1" s="18">
        <v>43603</v>
      </c>
      <c r="H1" s="19">
        <v>43610</v>
      </c>
      <c r="I1" s="5"/>
    </row>
    <row r="2" spans="1:10" ht="15.75" customHeight="1" thickBot="1" x14ac:dyDescent="0.3">
      <c r="A2" s="53" t="s">
        <v>41</v>
      </c>
      <c r="B2" s="16">
        <v>471</v>
      </c>
      <c r="C2" s="17" t="s">
        <v>32</v>
      </c>
      <c r="D2" s="6"/>
      <c r="E2" s="7">
        <v>0</v>
      </c>
      <c r="F2" s="7">
        <v>0</v>
      </c>
      <c r="G2" s="7">
        <v>0</v>
      </c>
      <c r="H2" s="20">
        <v>0</v>
      </c>
      <c r="I2" s="9">
        <f t="shared" ref="I2:I6" si="0">SUM(LARGE(E2:H2,1)+LARGE(E2:H2,2)+LARGE(E2:H2,3))</f>
        <v>0</v>
      </c>
      <c r="J2">
        <f t="shared" ref="J2:J6" si="1">SUM(E2:H2)/225</f>
        <v>0</v>
      </c>
    </row>
    <row r="3" spans="1:10" ht="15.75" thickBot="1" x14ac:dyDescent="0.3">
      <c r="A3" s="53"/>
      <c r="B3" s="11">
        <v>13</v>
      </c>
      <c r="C3" s="12" t="s">
        <v>2</v>
      </c>
      <c r="D3" s="6"/>
      <c r="E3" s="7">
        <v>0</v>
      </c>
      <c r="F3" s="7">
        <v>0</v>
      </c>
      <c r="G3" s="7">
        <v>0</v>
      </c>
      <c r="H3" s="2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107</v>
      </c>
      <c r="C4" s="12" t="s">
        <v>49</v>
      </c>
      <c r="D4" s="6"/>
      <c r="E4" s="7">
        <v>0</v>
      </c>
      <c r="F4" s="7">
        <v>0</v>
      </c>
      <c r="G4" s="7">
        <v>0</v>
      </c>
      <c r="H4" s="2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192</v>
      </c>
      <c r="C5" s="12" t="s">
        <v>36</v>
      </c>
      <c r="D5" s="6"/>
      <c r="E5" s="7">
        <v>0</v>
      </c>
      <c r="F5" s="7">
        <v>0</v>
      </c>
      <c r="G5" s="7">
        <v>0</v>
      </c>
      <c r="H5" s="2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11">
        <v>555</v>
      </c>
      <c r="C6" s="32" t="s">
        <v>42</v>
      </c>
      <c r="D6" s="6"/>
      <c r="E6" s="7">
        <v>0</v>
      </c>
      <c r="F6" s="7">
        <v>0</v>
      </c>
      <c r="G6" s="7">
        <v>0</v>
      </c>
      <c r="H6" s="20">
        <v>0</v>
      </c>
      <c r="I6" s="9">
        <f t="shared" si="0"/>
        <v>0</v>
      </c>
      <c r="J6">
        <f t="shared" si="1"/>
        <v>0</v>
      </c>
    </row>
    <row r="12" spans="1:10" x14ac:dyDescent="0.25">
      <c r="C12" s="6" t="s">
        <v>29</v>
      </c>
      <c r="D12" s="29"/>
      <c r="E12" s="6">
        <f t="shared" ref="E12:G12" si="2">COUNTIF(E2:E10,"&gt;0")</f>
        <v>0</v>
      </c>
      <c r="F12" s="6">
        <f t="shared" si="2"/>
        <v>0</v>
      </c>
      <c r="G12" s="6">
        <f t="shared" si="2"/>
        <v>0</v>
      </c>
    </row>
  </sheetData>
  <sortState ref="B2:I22">
    <sortCondition descending="1" ref="I2:I22"/>
  </sortState>
  <mergeCells count="1">
    <mergeCell ref="A2:A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J3" sqref="J3:J1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6" max="6" width="9.28515625" customWidth="1"/>
    <col min="10" max="10" width="9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43617</v>
      </c>
      <c r="F1" s="3">
        <v>43624</v>
      </c>
      <c r="G1" s="3">
        <v>43631</v>
      </c>
      <c r="H1" s="3">
        <v>43638</v>
      </c>
      <c r="I1" s="43">
        <v>43645</v>
      </c>
      <c r="J1" s="5"/>
    </row>
    <row r="2" spans="1:11" ht="15.75" customHeight="1" thickBot="1" x14ac:dyDescent="0.3">
      <c r="A2" s="53" t="s">
        <v>41</v>
      </c>
      <c r="B2" s="16">
        <v>150</v>
      </c>
      <c r="C2" s="17" t="s">
        <v>33</v>
      </c>
      <c r="D2" s="15"/>
      <c r="E2" s="7">
        <v>0</v>
      </c>
      <c r="F2" s="7">
        <v>0</v>
      </c>
      <c r="G2" s="7">
        <v>0</v>
      </c>
      <c r="H2" s="7">
        <v>0</v>
      </c>
      <c r="I2" s="20">
        <v>0</v>
      </c>
      <c r="J2" s="9">
        <f>SUM(LARGE(E2:H2,1)+LARGE(E2:H2,2)+LARGE(E2:H2,3))</f>
        <v>0</v>
      </c>
      <c r="K2">
        <f t="shared" ref="K2:K12" si="0">SUM(E2:I2)/180</f>
        <v>0</v>
      </c>
    </row>
    <row r="3" spans="1:11" ht="15.75" thickBot="1" x14ac:dyDescent="0.3">
      <c r="A3" s="53"/>
      <c r="B3" s="11">
        <v>120</v>
      </c>
      <c r="C3" s="12" t="s">
        <v>35</v>
      </c>
      <c r="D3" s="6"/>
      <c r="E3" s="7">
        <v>0</v>
      </c>
      <c r="F3" s="7">
        <v>0</v>
      </c>
      <c r="G3" s="7">
        <v>0</v>
      </c>
      <c r="H3" s="7">
        <v>0</v>
      </c>
      <c r="I3" s="20">
        <v>0</v>
      </c>
      <c r="J3" s="9">
        <f t="shared" ref="J3:J12" si="1">SUM(LARGE(E3:H3,1)+LARGE(E3:H3,2)+LARGE(E3:H3,3))</f>
        <v>0</v>
      </c>
      <c r="K3">
        <f t="shared" si="0"/>
        <v>0</v>
      </c>
    </row>
    <row r="4" spans="1:11" ht="15.75" thickBot="1" x14ac:dyDescent="0.3">
      <c r="A4" s="53"/>
      <c r="B4" s="11">
        <v>471</v>
      </c>
      <c r="C4" s="12" t="s">
        <v>32</v>
      </c>
      <c r="D4" s="6"/>
      <c r="E4" s="7">
        <v>0</v>
      </c>
      <c r="F4" s="7">
        <v>0</v>
      </c>
      <c r="G4" s="7">
        <v>0</v>
      </c>
      <c r="H4" s="7">
        <v>0</v>
      </c>
      <c r="I4" s="20">
        <v>0</v>
      </c>
      <c r="J4" s="9">
        <f t="shared" si="1"/>
        <v>0</v>
      </c>
      <c r="K4">
        <f t="shared" si="0"/>
        <v>0</v>
      </c>
    </row>
    <row r="5" spans="1:11" ht="15.75" thickBot="1" x14ac:dyDescent="0.3">
      <c r="A5" s="53"/>
      <c r="B5" s="11">
        <v>13</v>
      </c>
      <c r="C5" s="12" t="s">
        <v>2</v>
      </c>
      <c r="D5" s="6"/>
      <c r="E5" s="7">
        <v>0</v>
      </c>
      <c r="F5" s="7">
        <v>0</v>
      </c>
      <c r="G5" s="7">
        <v>0</v>
      </c>
      <c r="H5" s="7">
        <v>0</v>
      </c>
      <c r="I5" s="20">
        <v>0</v>
      </c>
      <c r="J5" s="9">
        <f t="shared" si="1"/>
        <v>0</v>
      </c>
      <c r="K5">
        <f t="shared" si="0"/>
        <v>0</v>
      </c>
    </row>
    <row r="6" spans="1:11" ht="15.75" thickBot="1" x14ac:dyDescent="0.3">
      <c r="A6" s="53"/>
      <c r="B6" s="11">
        <v>107</v>
      </c>
      <c r="C6" s="32" t="s">
        <v>49</v>
      </c>
      <c r="D6" s="6"/>
      <c r="E6" s="7">
        <v>0</v>
      </c>
      <c r="F6" s="7">
        <v>0</v>
      </c>
      <c r="G6" s="7">
        <v>0</v>
      </c>
      <c r="H6" s="7">
        <v>0</v>
      </c>
      <c r="I6" s="20">
        <v>0</v>
      </c>
      <c r="J6" s="9">
        <f t="shared" si="1"/>
        <v>0</v>
      </c>
      <c r="K6">
        <f t="shared" si="0"/>
        <v>0</v>
      </c>
    </row>
    <row r="7" spans="1:11" ht="15.75" thickBot="1" x14ac:dyDescent="0.3">
      <c r="A7" s="53"/>
      <c r="B7" s="11">
        <v>192</v>
      </c>
      <c r="C7" s="12" t="s">
        <v>36</v>
      </c>
      <c r="D7" s="6"/>
      <c r="E7" s="7">
        <v>0</v>
      </c>
      <c r="F7" s="7">
        <v>0</v>
      </c>
      <c r="G7" s="7">
        <v>0</v>
      </c>
      <c r="H7" s="7">
        <v>0</v>
      </c>
      <c r="I7" s="20">
        <v>0</v>
      </c>
      <c r="J7" s="9">
        <f t="shared" si="1"/>
        <v>0</v>
      </c>
      <c r="K7">
        <f t="shared" si="0"/>
        <v>0</v>
      </c>
    </row>
    <row r="8" spans="1:11" ht="15.75" thickBot="1" x14ac:dyDescent="0.3">
      <c r="A8" s="53"/>
      <c r="B8" s="25">
        <v>555</v>
      </c>
      <c r="C8" s="28" t="s">
        <v>42</v>
      </c>
      <c r="D8" s="6"/>
      <c r="E8" s="7">
        <v>0</v>
      </c>
      <c r="F8" s="7">
        <v>0</v>
      </c>
      <c r="G8" s="7">
        <v>0</v>
      </c>
      <c r="H8" s="7">
        <v>0</v>
      </c>
      <c r="I8" s="20">
        <v>0</v>
      </c>
      <c r="J8" s="9">
        <f t="shared" si="1"/>
        <v>0</v>
      </c>
      <c r="K8">
        <f t="shared" si="0"/>
        <v>0</v>
      </c>
    </row>
    <row r="9" spans="1:11" ht="15.75" thickBot="1" x14ac:dyDescent="0.3">
      <c r="A9" s="53"/>
      <c r="B9" s="25">
        <v>121</v>
      </c>
      <c r="C9" s="28" t="s">
        <v>34</v>
      </c>
      <c r="D9" s="6"/>
      <c r="E9" s="7">
        <v>0</v>
      </c>
      <c r="F9" s="7">
        <v>0</v>
      </c>
      <c r="G9" s="7">
        <v>0</v>
      </c>
      <c r="H9" s="7">
        <v>0</v>
      </c>
      <c r="I9" s="20">
        <v>0</v>
      </c>
      <c r="J9" s="9">
        <f t="shared" si="1"/>
        <v>0</v>
      </c>
      <c r="K9">
        <f t="shared" si="0"/>
        <v>0</v>
      </c>
    </row>
    <row r="10" spans="1:11" ht="15.75" thickBot="1" x14ac:dyDescent="0.3">
      <c r="A10" s="53"/>
      <c r="B10" s="25">
        <v>203</v>
      </c>
      <c r="C10" s="28" t="s">
        <v>45</v>
      </c>
      <c r="D10" s="6"/>
      <c r="E10" s="7">
        <v>0</v>
      </c>
      <c r="F10" s="7">
        <v>0</v>
      </c>
      <c r="G10" s="7">
        <v>0</v>
      </c>
      <c r="H10" s="7">
        <v>0</v>
      </c>
      <c r="I10" s="20">
        <v>0</v>
      </c>
      <c r="J10" s="9">
        <f t="shared" si="1"/>
        <v>0</v>
      </c>
      <c r="K10">
        <f t="shared" si="0"/>
        <v>0</v>
      </c>
    </row>
    <row r="11" spans="1:11" ht="15.75" thickBot="1" x14ac:dyDescent="0.3">
      <c r="A11" s="53"/>
      <c r="B11" s="25">
        <v>165</v>
      </c>
      <c r="C11" s="28" t="s">
        <v>38</v>
      </c>
      <c r="D11" s="6"/>
      <c r="E11" s="7">
        <v>0</v>
      </c>
      <c r="F11" s="7">
        <v>0</v>
      </c>
      <c r="G11" s="7">
        <v>0</v>
      </c>
      <c r="H11" s="7">
        <v>0</v>
      </c>
      <c r="I11" s="20">
        <v>0</v>
      </c>
      <c r="J11" s="9">
        <f t="shared" si="1"/>
        <v>0</v>
      </c>
      <c r="K11">
        <f t="shared" si="0"/>
        <v>0</v>
      </c>
    </row>
    <row r="12" spans="1:11" ht="15.75" thickBot="1" x14ac:dyDescent="0.3">
      <c r="A12" s="53"/>
      <c r="B12" s="25">
        <v>117</v>
      </c>
      <c r="C12" s="28" t="s">
        <v>57</v>
      </c>
      <c r="D12" s="6"/>
      <c r="E12" s="7">
        <v>0</v>
      </c>
      <c r="F12" s="7">
        <v>0</v>
      </c>
      <c r="G12" s="7">
        <v>0</v>
      </c>
      <c r="H12" s="7">
        <v>0</v>
      </c>
      <c r="I12" s="20">
        <v>0</v>
      </c>
      <c r="J12" s="9">
        <f t="shared" si="1"/>
        <v>0</v>
      </c>
      <c r="K12">
        <f t="shared" si="0"/>
        <v>0</v>
      </c>
    </row>
    <row r="14" spans="1:11" x14ac:dyDescent="0.25">
      <c r="C14" s="6" t="s">
        <v>29</v>
      </c>
      <c r="D14" s="29"/>
      <c r="E14" s="6">
        <f>COUNTIF(E2:E12,"&gt;0")</f>
        <v>0</v>
      </c>
      <c r="F14" s="6">
        <f>COUNTIF(F2:F12,"&gt;0")</f>
        <v>0</v>
      </c>
      <c r="G14" s="6">
        <f>COUNTIF(G2:G12,"&gt;0")</f>
        <v>0</v>
      </c>
      <c r="H14" s="6">
        <f>COUNTIF(H2:H12,"&gt;0")</f>
        <v>0</v>
      </c>
      <c r="I14" s="6">
        <f>COUNTIF(I2:I12,"&gt;0")</f>
        <v>0</v>
      </c>
    </row>
  </sheetData>
  <sortState ref="B2:J24">
    <sortCondition descending="1" ref="J2:J24"/>
  </sortState>
  <mergeCells count="1">
    <mergeCell ref="A2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Points</vt:lpstr>
      <vt:lpstr>Drivers Grades</vt:lpstr>
      <vt:lpstr>Coffin Championship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2021-12-14T10:28:30Z</dcterms:modified>
</cp:coreProperties>
</file>