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Points" sheetId="1" r:id="rId1"/>
    <sheet name="Drivers Grades" sheetId="4" r:id="rId2"/>
    <sheet name="January" sheetId="2" r:id="rId3"/>
    <sheet name="February" sheetId="14" r:id="rId4"/>
    <sheet name="March" sheetId="13" r:id="rId5"/>
    <sheet name="April" sheetId="12" r:id="rId6"/>
    <sheet name="May" sheetId="11" r:id="rId7"/>
    <sheet name="June" sheetId="10" r:id="rId8"/>
    <sheet name="July" sheetId="9" r:id="rId9"/>
    <sheet name="August" sheetId="8" r:id="rId10"/>
    <sheet name="September" sheetId="7" r:id="rId11"/>
    <sheet name="October" sheetId="6" r:id="rId12"/>
    <sheet name="November" sheetId="5" r:id="rId13"/>
    <sheet name="December" sheetId="3" r:id="rId14"/>
  </sheets>
  <calcPr calcId="125725"/>
</workbook>
</file>

<file path=xl/calcChain.xml><?xml version="1.0" encoding="utf-8"?>
<calcChain xmlns="http://schemas.openxmlformats.org/spreadsheetml/2006/main">
  <c r="R21" i="1"/>
  <c r="R37"/>
  <c r="I35" i="6"/>
  <c r="R25" i="1" l="1"/>
  <c r="R28"/>
  <c r="R10"/>
  <c r="R31"/>
  <c r="K31" i="9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R15" i="1"/>
  <c r="J13" i="9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7"/>
  <c r="J12"/>
  <c r="J11"/>
  <c r="J10"/>
  <c r="J9"/>
  <c r="J8"/>
  <c r="J5"/>
  <c r="J6"/>
  <c r="J4"/>
  <c r="J3"/>
  <c r="R36" i="1"/>
  <c r="R33"/>
  <c r="R38"/>
  <c r="R30"/>
  <c r="R23"/>
  <c r="R29"/>
  <c r="I19" i="8"/>
  <c r="I18"/>
  <c r="I17"/>
  <c r="I16"/>
  <c r="I15"/>
  <c r="I7"/>
  <c r="I8"/>
  <c r="I9"/>
  <c r="I6"/>
  <c r="I14"/>
  <c r="I12"/>
  <c r="I13"/>
  <c r="I5"/>
  <c r="I10"/>
  <c r="I4"/>
  <c r="I3"/>
  <c r="I2"/>
  <c r="J29" i="14"/>
  <c r="J28"/>
  <c r="J27"/>
  <c r="J26"/>
  <c r="J25"/>
  <c r="J24"/>
  <c r="J23"/>
  <c r="J22"/>
  <c r="J21"/>
  <c r="J15"/>
  <c r="J18"/>
  <c r="J16"/>
  <c r="J11"/>
  <c r="J9"/>
  <c r="J17"/>
  <c r="J13"/>
  <c r="J12"/>
  <c r="J10"/>
  <c r="J8"/>
  <c r="J3"/>
  <c r="J7"/>
  <c r="J20"/>
  <c r="J14"/>
  <c r="J5"/>
  <c r="J19"/>
  <c r="J4"/>
  <c r="J6"/>
  <c r="J2"/>
  <c r="I37" i="9"/>
  <c r="J2"/>
  <c r="I23" i="5"/>
  <c r="I22"/>
  <c r="I21"/>
  <c r="I20"/>
  <c r="I19"/>
  <c r="I18"/>
  <c r="I17"/>
  <c r="I7"/>
  <c r="I16"/>
  <c r="I15"/>
  <c r="I11"/>
  <c r="I4"/>
  <c r="I8"/>
  <c r="I9"/>
  <c r="I5"/>
  <c r="I13"/>
  <c r="I3"/>
  <c r="I2"/>
  <c r="J18" i="6"/>
  <c r="J17"/>
  <c r="J16"/>
  <c r="J3"/>
  <c r="J15"/>
  <c r="J8"/>
  <c r="J14"/>
  <c r="J11"/>
  <c r="J9"/>
  <c r="J6"/>
  <c r="J4"/>
  <c r="J12"/>
  <c r="J7"/>
  <c r="J5"/>
  <c r="J2"/>
  <c r="I24" i="7"/>
  <c r="I23"/>
  <c r="I22"/>
  <c r="I21"/>
  <c r="I20"/>
  <c r="I11"/>
  <c r="I19"/>
  <c r="I5"/>
  <c r="I18"/>
  <c r="I9"/>
  <c r="I17"/>
  <c r="I6"/>
  <c r="I4"/>
  <c r="I7"/>
  <c r="I3"/>
  <c r="I2"/>
  <c r="I10" i="10"/>
  <c r="I7"/>
  <c r="I6"/>
  <c r="I11"/>
  <c r="I5"/>
  <c r="I4"/>
  <c r="I2"/>
  <c r="I3"/>
  <c r="J5" i="13"/>
  <c r="I5"/>
  <c r="J6"/>
  <c r="I6"/>
  <c r="J2"/>
  <c r="I2"/>
  <c r="I12" i="2"/>
  <c r="I11"/>
  <c r="I10"/>
  <c r="I8"/>
  <c r="I9"/>
  <c r="I7"/>
  <c r="I6"/>
  <c r="I5"/>
  <c r="I4"/>
  <c r="I3"/>
  <c r="I2"/>
  <c r="R12" i="1"/>
  <c r="R17"/>
  <c r="R39"/>
  <c r="J17" i="5"/>
  <c r="J22"/>
  <c r="J19"/>
  <c r="R14" i="1"/>
  <c r="R27"/>
  <c r="J21" i="5"/>
  <c r="J23"/>
  <c r="R46" i="1"/>
  <c r="R45"/>
  <c r="R34"/>
  <c r="R26"/>
  <c r="R35"/>
  <c r="R20"/>
  <c r="J29" i="8"/>
  <c r="J28"/>
  <c r="J27"/>
  <c r="J26"/>
  <c r="J25"/>
  <c r="J24"/>
  <c r="J23"/>
  <c r="J22"/>
  <c r="J21"/>
  <c r="J11"/>
  <c r="J20"/>
  <c r="J19"/>
  <c r="J18"/>
  <c r="J17"/>
  <c r="J16"/>
  <c r="J15"/>
  <c r="J7"/>
  <c r="J8"/>
  <c r="J9"/>
  <c r="J6"/>
  <c r="J14"/>
  <c r="J12"/>
  <c r="J13"/>
  <c r="J5"/>
  <c r="J10"/>
  <c r="J4"/>
  <c r="J3"/>
  <c r="J2"/>
  <c r="E35" i="3"/>
  <c r="H38" i="5"/>
  <c r="G38"/>
  <c r="F38"/>
  <c r="E38"/>
  <c r="H35" i="6"/>
  <c r="G35"/>
  <c r="F35"/>
  <c r="E35"/>
  <c r="H35" i="7"/>
  <c r="G35"/>
  <c r="F35"/>
  <c r="E35"/>
  <c r="G35" i="8"/>
  <c r="F35"/>
  <c r="E35"/>
  <c r="H37" i="9"/>
  <c r="G37"/>
  <c r="F37"/>
  <c r="E37"/>
  <c r="H35" i="10"/>
  <c r="G35"/>
  <c r="F35"/>
  <c r="E35"/>
  <c r="H35" i="11"/>
  <c r="G35"/>
  <c r="F35"/>
  <c r="E35"/>
  <c r="H35" i="12"/>
  <c r="F35"/>
  <c r="E35"/>
  <c r="H35" i="13"/>
  <c r="G35"/>
  <c r="F35"/>
  <c r="E35"/>
  <c r="H35" i="14"/>
  <c r="G35"/>
  <c r="F35"/>
  <c r="E35"/>
  <c r="H35" i="2"/>
  <c r="G35"/>
  <c r="F35"/>
  <c r="E35"/>
  <c r="J34" i="5"/>
  <c r="I34"/>
  <c r="J33"/>
  <c r="I33"/>
  <c r="J32"/>
  <c r="I32"/>
  <c r="J10"/>
  <c r="I10"/>
  <c r="J12"/>
  <c r="I12"/>
  <c r="J14"/>
  <c r="I14"/>
  <c r="J31"/>
  <c r="I31"/>
  <c r="J30"/>
  <c r="I30"/>
  <c r="J29"/>
  <c r="I29"/>
  <c r="J28"/>
  <c r="I28"/>
  <c r="J27"/>
  <c r="I27"/>
  <c r="J26"/>
  <c r="I26"/>
  <c r="J6"/>
  <c r="I6"/>
  <c r="J11"/>
  <c r="J20"/>
  <c r="J18"/>
  <c r="J25"/>
  <c r="I25"/>
  <c r="J4"/>
  <c r="J24"/>
  <c r="I24"/>
  <c r="J16"/>
  <c r="J5"/>
  <c r="J3"/>
  <c r="J7"/>
  <c r="J9"/>
  <c r="J15"/>
  <c r="J8"/>
  <c r="J13"/>
  <c r="J2"/>
  <c r="K16" i="6"/>
  <c r="K17"/>
  <c r="K18"/>
  <c r="K3"/>
  <c r="K15"/>
  <c r="K12"/>
  <c r="K8"/>
  <c r="K29"/>
  <c r="J29"/>
  <c r="K10"/>
  <c r="J10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3"/>
  <c r="J13"/>
  <c r="K11"/>
  <c r="K9"/>
  <c r="K4"/>
  <c r="K6"/>
  <c r="K14"/>
  <c r="K5"/>
  <c r="K7"/>
  <c r="K2"/>
  <c r="J29" i="7"/>
  <c r="I29"/>
  <c r="J28"/>
  <c r="I28"/>
  <c r="J12"/>
  <c r="I12"/>
  <c r="J16"/>
  <c r="I16"/>
  <c r="J15"/>
  <c r="I15"/>
  <c r="J14"/>
  <c r="I14"/>
  <c r="J10"/>
  <c r="I10"/>
  <c r="J8"/>
  <c r="I8"/>
  <c r="J13"/>
  <c r="J27"/>
  <c r="I13"/>
  <c r="J26"/>
  <c r="I27"/>
  <c r="J25"/>
  <c r="I26"/>
  <c r="J24"/>
  <c r="I25"/>
  <c r="J23"/>
  <c r="J22"/>
  <c r="J21"/>
  <c r="J20"/>
  <c r="J11"/>
  <c r="J19"/>
  <c r="J5"/>
  <c r="J18"/>
  <c r="J9"/>
  <c r="J17"/>
  <c r="J7"/>
  <c r="J6"/>
  <c r="J4"/>
  <c r="J3"/>
  <c r="J2"/>
  <c r="I29" i="8"/>
  <c r="I28"/>
  <c r="I27"/>
  <c r="I26"/>
  <c r="I25"/>
  <c r="I24"/>
  <c r="I23"/>
  <c r="I22"/>
  <c r="I20"/>
  <c r="I21"/>
  <c r="I11"/>
  <c r="J29" i="10"/>
  <c r="I29"/>
  <c r="J28"/>
  <c r="I28"/>
  <c r="J27"/>
  <c r="I27"/>
  <c r="J26"/>
  <c r="I26"/>
  <c r="J9"/>
  <c r="I9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8"/>
  <c r="I8"/>
  <c r="J16"/>
  <c r="I16"/>
  <c r="J10"/>
  <c r="J3"/>
  <c r="J11"/>
  <c r="J15"/>
  <c r="I15"/>
  <c r="J4"/>
  <c r="J14"/>
  <c r="I14"/>
  <c r="J13"/>
  <c r="I13"/>
  <c r="J7"/>
  <c r="J5"/>
  <c r="J12"/>
  <c r="I12"/>
  <c r="J6"/>
  <c r="J2"/>
  <c r="K29" i="11"/>
  <c r="J29"/>
  <c r="K28"/>
  <c r="J28"/>
  <c r="K27"/>
  <c r="J27"/>
  <c r="K26"/>
  <c r="J26"/>
  <c r="K25"/>
  <c r="J25"/>
  <c r="K24"/>
  <c r="J24"/>
  <c r="K10"/>
  <c r="J10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5"/>
  <c r="J5"/>
  <c r="K7"/>
  <c r="J7"/>
  <c r="K6"/>
  <c r="J6"/>
  <c r="K9"/>
  <c r="J9"/>
  <c r="K8"/>
  <c r="J8"/>
  <c r="K4"/>
  <c r="J4"/>
  <c r="K12"/>
  <c r="J12"/>
  <c r="K11"/>
  <c r="J11"/>
  <c r="K2"/>
  <c r="J2"/>
  <c r="K3"/>
  <c r="J3"/>
  <c r="J29" i="12"/>
  <c r="I29"/>
  <c r="J28"/>
  <c r="I28"/>
  <c r="J27"/>
  <c r="I27"/>
  <c r="J26"/>
  <c r="I26"/>
  <c r="J25"/>
  <c r="I25"/>
  <c r="J4"/>
  <c r="I4"/>
  <c r="J5"/>
  <c r="I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1"/>
  <c r="I11"/>
  <c r="J12"/>
  <c r="I12"/>
  <c r="J10"/>
  <c r="I10"/>
  <c r="J15"/>
  <c r="I15"/>
  <c r="J14"/>
  <c r="I14"/>
  <c r="J13"/>
  <c r="I13"/>
  <c r="J8"/>
  <c r="I8"/>
  <c r="J7"/>
  <c r="I7"/>
  <c r="J9"/>
  <c r="I9"/>
  <c r="J6"/>
  <c r="I6"/>
  <c r="J3"/>
  <c r="I3"/>
  <c r="J2"/>
  <c r="I2"/>
  <c r="J29" i="13"/>
  <c r="I29"/>
  <c r="J28"/>
  <c r="I28"/>
  <c r="J27"/>
  <c r="I27"/>
  <c r="J26"/>
  <c r="I26"/>
  <c r="J25"/>
  <c r="I25"/>
  <c r="J24"/>
  <c r="I24"/>
  <c r="J23"/>
  <c r="I23"/>
  <c r="J7"/>
  <c r="I7"/>
  <c r="J8"/>
  <c r="I8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1"/>
  <c r="I11"/>
  <c r="J3"/>
  <c r="I3"/>
  <c r="J12"/>
  <c r="I12"/>
  <c r="J10"/>
  <c r="I10"/>
  <c r="J4"/>
  <c r="I4"/>
  <c r="J9"/>
  <c r="I9"/>
  <c r="J29" i="2"/>
  <c r="J28"/>
  <c r="J27"/>
  <c r="J26"/>
  <c r="J25"/>
  <c r="J24"/>
  <c r="J23"/>
  <c r="J22"/>
  <c r="J21"/>
  <c r="J20"/>
  <c r="J19"/>
  <c r="J18"/>
  <c r="J17"/>
  <c r="J16"/>
  <c r="J15"/>
  <c r="J8"/>
  <c r="J14"/>
  <c r="J13"/>
  <c r="J5"/>
  <c r="J6"/>
  <c r="J2"/>
  <c r="J4"/>
  <c r="J12"/>
  <c r="J11"/>
  <c r="J9"/>
  <c r="J10"/>
  <c r="J3"/>
  <c r="J7"/>
  <c r="I29" i="14"/>
  <c r="I28"/>
  <c r="I27"/>
  <c r="I26"/>
  <c r="I25"/>
  <c r="I24"/>
  <c r="I23"/>
  <c r="I22"/>
  <c r="I21"/>
  <c r="I15"/>
  <c r="I18"/>
  <c r="I16"/>
  <c r="I11"/>
  <c r="I9"/>
  <c r="I17"/>
  <c r="I13"/>
  <c r="I12"/>
  <c r="I10"/>
  <c r="I8"/>
  <c r="I3"/>
  <c r="I5"/>
  <c r="I7"/>
  <c r="I19"/>
  <c r="I14"/>
  <c r="I20"/>
  <c r="I4"/>
  <c r="I2"/>
  <c r="I6"/>
  <c r="R19" i="1"/>
  <c r="R44"/>
  <c r="R16"/>
  <c r="R32"/>
  <c r="R22"/>
  <c r="R13"/>
  <c r="R40"/>
  <c r="R43"/>
  <c r="R3"/>
  <c r="R11"/>
  <c r="R9"/>
  <c r="R8"/>
  <c r="R42"/>
  <c r="R7"/>
  <c r="R41"/>
  <c r="R5"/>
  <c r="R24"/>
  <c r="R6"/>
  <c r="R18"/>
  <c r="R4"/>
  <c r="R2"/>
  <c r="I29" i="2"/>
  <c r="I28"/>
  <c r="I27"/>
  <c r="I26"/>
  <c r="I25"/>
  <c r="I24"/>
  <c r="I23"/>
  <c r="I22"/>
  <c r="I21"/>
  <c r="I20"/>
  <c r="I19"/>
  <c r="I18"/>
  <c r="I17"/>
  <c r="I16"/>
  <c r="I15"/>
  <c r="I14"/>
  <c r="I13"/>
</calcChain>
</file>

<file path=xl/sharedStrings.xml><?xml version="1.0" encoding="utf-8"?>
<sst xmlns="http://schemas.openxmlformats.org/spreadsheetml/2006/main" count="480" uniqueCount="87">
  <si>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</si>
  <si>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</si>
  <si>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</si>
  <si>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</si>
  <si>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</si>
  <si>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</si>
  <si>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</si>
  <si>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</si>
  <si>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</si>
  <si>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</si>
  <si>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</si>
  <si>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</si>
  <si>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</si>
  <si>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</si>
  <si>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</si>
  <si>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</si>
  <si>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</si>
  <si>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</si>
  <si>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</si>
  <si>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S/S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</si>
  <si>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</si>
  <si>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</si>
  <si>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</si>
  <si>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</si>
  <si>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</si>
  <si>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</si>
  <si>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</si>
  <si>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</si>
  <si>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Club Championship</t>
  </si>
  <si>
    <t>Nick Wallace</t>
  </si>
  <si>
    <t>Number of Racers</t>
  </si>
  <si>
    <t>Jason Reed</t>
  </si>
  <si>
    <t>Clive Buckler</t>
  </si>
  <si>
    <t>Anthony Wyper</t>
  </si>
  <si>
    <t>Owen Bates</t>
  </si>
  <si>
    <t>Ben Harding</t>
  </si>
  <si>
    <t>Josh Smith</t>
  </si>
  <si>
    <t>Stuart Clarke</t>
  </si>
  <si>
    <t>Ryan Cattell</t>
  </si>
  <si>
    <t>Josh Malt</t>
  </si>
  <si>
    <t>Ryan Malt</t>
  </si>
  <si>
    <t>John Gould</t>
  </si>
  <si>
    <t>Max Harding</t>
  </si>
  <si>
    <t>Craig Baker</t>
  </si>
  <si>
    <t>Matt Bennett</t>
  </si>
  <si>
    <t>World</t>
  </si>
  <si>
    <t>James Sturman</t>
  </si>
  <si>
    <t>Richard Brown</t>
  </si>
  <si>
    <t>Jono Hartley</t>
  </si>
  <si>
    <t>Mark Craig</t>
  </si>
  <si>
    <t>Michael Clague</t>
  </si>
  <si>
    <t>Mick Goodhall</t>
  </si>
  <si>
    <t>Jessica Goodhall</t>
  </si>
  <si>
    <t>Billy Clague</t>
  </si>
  <si>
    <t>F1 Stock Cars</t>
  </si>
  <si>
    <t>Dan Skeels</t>
  </si>
  <si>
    <t>Jon Cutts</t>
  </si>
  <si>
    <t>Reggie Watson</t>
  </si>
  <si>
    <t>Brandon O'neil</t>
  </si>
  <si>
    <t>Brandon O'Neil</t>
  </si>
  <si>
    <t>Vince Brickell</t>
  </si>
  <si>
    <t>Alan Harding</t>
  </si>
  <si>
    <t>Jamie Clarke</t>
  </si>
  <si>
    <t>F1Stock Cars</t>
  </si>
  <si>
    <t>Jody Foster</t>
  </si>
  <si>
    <t>Graham Gamble</t>
  </si>
  <si>
    <t>Simon Farrer</t>
  </si>
  <si>
    <t>Senfield Norton</t>
  </si>
  <si>
    <t>Alan Croslland</t>
  </si>
  <si>
    <t>Alan Crossland</t>
  </si>
  <si>
    <t>Johnny Goodhall Winner</t>
  </si>
  <si>
    <t>David Tomlinson</t>
  </si>
  <si>
    <t>David Tomilinson</t>
  </si>
  <si>
    <t>Alfie Jones</t>
  </si>
  <si>
    <t>Jelmer Bremer</t>
  </si>
  <si>
    <t>Rob Teuke</t>
  </si>
  <si>
    <t>Micheal Clague</t>
  </si>
  <si>
    <t>Maikel Rutten</t>
  </si>
  <si>
    <t>Jim Burkett</t>
  </si>
  <si>
    <t>Jamie Collins</t>
  </si>
  <si>
    <t>Rob Whalley</t>
  </si>
  <si>
    <t>Andy Cattell</t>
  </si>
  <si>
    <t>Pete Taylor Memorial Winner</t>
  </si>
  <si>
    <t>Malc Davies Memorial Winner</t>
  </si>
  <si>
    <t>Bob Jessop Memorial Winner</t>
  </si>
  <si>
    <t>2017 Points Champion, Bob Jessop Memorial winner, Johhny Goodhall Memorial Winner</t>
  </si>
  <si>
    <t>2017 Junior Points Champion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</si>
</sst>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/>
    <xf numFmtId="0" fontId="0" fillId="0" borderId="3" xfId="0" applyFill="1" applyBorder="1"/>
    <xf numFmtId="0" fontId="5" fillId="0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0" borderId="6" xfId="0" applyBorder="1"/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6"/>
  <sheetViews>
    <sheetView tabSelected="1" workbookViewId="0">
      <selection activeCell="W16" sqref="W16"/>
    </sheetView>
  </sheetViews>
  <sheetFormatPr defaultRowHeight="1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</cols>
  <sheetData>
    <row r="1" spans="1:20" ht="58.5" thickBot="1">
      <c r="A1" s="1"/>
      <c r="B1" s="2" t="s">
        <v>1</v>
      </c>
      <c r="C1" s="2" t="s">
        <v>0</v>
      </c>
      <c r="D1" s="14" t="s">
        <v>20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21</v>
      </c>
      <c r="L1" s="3" t="s">
        <v>22</v>
      </c>
      <c r="M1" s="3" t="s">
        <v>23</v>
      </c>
      <c r="N1" s="3" t="s">
        <v>24</v>
      </c>
      <c r="O1" s="3" t="s">
        <v>25</v>
      </c>
      <c r="P1" s="3" t="s">
        <v>26</v>
      </c>
      <c r="Q1" s="4" t="s">
        <v>27</v>
      </c>
      <c r="R1" s="5"/>
    </row>
    <row r="2" spans="1:20" ht="15.75" thickBot="1">
      <c r="A2" s="48" t="s">
        <v>54</v>
      </c>
      <c r="B2" s="18">
        <v>471</v>
      </c>
      <c r="C2" s="19" t="s">
        <v>35</v>
      </c>
      <c r="D2" s="24" t="s">
        <v>19</v>
      </c>
      <c r="E2" s="16"/>
      <c r="F2" s="13">
        <v>135</v>
      </c>
      <c r="G2" s="7">
        <v>132</v>
      </c>
      <c r="H2" s="7">
        <v>130</v>
      </c>
      <c r="I2" s="10">
        <v>124</v>
      </c>
      <c r="J2" s="10">
        <v>80</v>
      </c>
      <c r="K2" s="10">
        <v>133</v>
      </c>
      <c r="L2" s="10">
        <v>134</v>
      </c>
      <c r="M2" s="10">
        <v>134</v>
      </c>
      <c r="N2" s="10">
        <v>126</v>
      </c>
      <c r="O2" s="10">
        <v>133</v>
      </c>
      <c r="P2" s="10">
        <v>128</v>
      </c>
      <c r="Q2" s="10">
        <v>45</v>
      </c>
      <c r="R2" s="9">
        <f t="shared" ref="R2:R46" si="0">SUM(F2:Q2)</f>
        <v>1434</v>
      </c>
      <c r="T2" t="s">
        <v>85</v>
      </c>
    </row>
    <row r="3" spans="1:20" ht="15.75" thickBot="1">
      <c r="A3" s="48"/>
      <c r="B3" s="11">
        <v>150</v>
      </c>
      <c r="C3" s="12" t="s">
        <v>37</v>
      </c>
      <c r="D3" s="24"/>
      <c r="E3" s="16"/>
      <c r="F3" s="13">
        <v>61</v>
      </c>
      <c r="G3" s="7">
        <v>101</v>
      </c>
      <c r="H3" s="7">
        <v>123</v>
      </c>
      <c r="I3" s="10">
        <v>111</v>
      </c>
      <c r="J3" s="10">
        <v>113</v>
      </c>
      <c r="K3" s="10">
        <v>108</v>
      </c>
      <c r="L3" s="10">
        <v>123</v>
      </c>
      <c r="M3" s="10">
        <v>88</v>
      </c>
      <c r="N3" s="10">
        <v>96</v>
      </c>
      <c r="O3" s="10">
        <v>95</v>
      </c>
      <c r="P3" s="10">
        <v>83</v>
      </c>
      <c r="Q3" s="10">
        <v>26</v>
      </c>
      <c r="R3" s="9">
        <f t="shared" si="0"/>
        <v>1128</v>
      </c>
    </row>
    <row r="4" spans="1:20" ht="15.75" thickBot="1">
      <c r="A4" s="48"/>
      <c r="B4" s="11">
        <v>13</v>
      </c>
      <c r="C4" s="12" t="s">
        <v>2</v>
      </c>
      <c r="D4" s="25"/>
      <c r="E4" s="16"/>
      <c r="F4" s="13">
        <v>110</v>
      </c>
      <c r="G4" s="7">
        <v>79</v>
      </c>
      <c r="H4" s="7">
        <v>94</v>
      </c>
      <c r="I4" s="10">
        <v>41</v>
      </c>
      <c r="J4" s="10">
        <v>64</v>
      </c>
      <c r="K4" s="10">
        <v>97</v>
      </c>
      <c r="L4" s="10">
        <v>103</v>
      </c>
      <c r="M4" s="10">
        <v>69</v>
      </c>
      <c r="N4" s="10">
        <v>61</v>
      </c>
      <c r="O4" s="10">
        <v>81</v>
      </c>
      <c r="P4" s="10">
        <v>45</v>
      </c>
      <c r="Q4" s="10">
        <v>17</v>
      </c>
      <c r="R4" s="9">
        <f t="shared" si="0"/>
        <v>861</v>
      </c>
    </row>
    <row r="5" spans="1:20" ht="15.75" thickBot="1">
      <c r="A5" s="48"/>
      <c r="B5" s="11">
        <v>191</v>
      </c>
      <c r="C5" s="12" t="s">
        <v>36</v>
      </c>
      <c r="D5" s="25"/>
      <c r="E5" s="16"/>
      <c r="F5" s="13">
        <v>69</v>
      </c>
      <c r="G5" s="7">
        <v>102</v>
      </c>
      <c r="H5" s="7">
        <v>68</v>
      </c>
      <c r="I5" s="10">
        <v>31</v>
      </c>
      <c r="J5" s="10">
        <v>58</v>
      </c>
      <c r="K5" s="10">
        <v>0</v>
      </c>
      <c r="L5" s="10">
        <v>39</v>
      </c>
      <c r="M5" s="10">
        <v>18</v>
      </c>
      <c r="N5" s="10">
        <v>35</v>
      </c>
      <c r="O5" s="10">
        <v>65</v>
      </c>
      <c r="P5" s="10">
        <v>87</v>
      </c>
      <c r="Q5" s="10">
        <v>0</v>
      </c>
      <c r="R5" s="9">
        <f t="shared" si="0"/>
        <v>572</v>
      </c>
    </row>
    <row r="6" spans="1:20" ht="15.75" thickBot="1">
      <c r="A6" s="48"/>
      <c r="B6" s="11">
        <v>120</v>
      </c>
      <c r="C6" s="12" t="s">
        <v>40</v>
      </c>
      <c r="D6" s="25"/>
      <c r="E6" s="16"/>
      <c r="F6" s="13">
        <v>0</v>
      </c>
      <c r="G6" s="7">
        <v>32</v>
      </c>
      <c r="H6" s="7">
        <v>0</v>
      </c>
      <c r="I6" s="10">
        <v>29</v>
      </c>
      <c r="J6" s="10">
        <v>51</v>
      </c>
      <c r="K6" s="10">
        <v>53</v>
      </c>
      <c r="L6" s="10">
        <v>60</v>
      </c>
      <c r="M6" s="10">
        <v>68</v>
      </c>
      <c r="N6" s="10">
        <v>91</v>
      </c>
      <c r="O6" s="10">
        <v>79</v>
      </c>
      <c r="P6" s="10">
        <v>56</v>
      </c>
      <c r="Q6" s="10">
        <v>0</v>
      </c>
      <c r="R6" s="9">
        <f t="shared" si="0"/>
        <v>519</v>
      </c>
    </row>
    <row r="7" spans="1:20" ht="15.75" thickBot="1">
      <c r="A7" s="48"/>
      <c r="B7" s="11">
        <v>121</v>
      </c>
      <c r="C7" s="12" t="s">
        <v>39</v>
      </c>
      <c r="D7" s="24"/>
      <c r="E7" s="16"/>
      <c r="F7" s="13">
        <v>0</v>
      </c>
      <c r="G7" s="7">
        <v>31</v>
      </c>
      <c r="H7" s="7">
        <v>0</v>
      </c>
      <c r="I7" s="10">
        <v>26</v>
      </c>
      <c r="J7" s="10">
        <v>60</v>
      </c>
      <c r="K7" s="10">
        <v>72</v>
      </c>
      <c r="L7" s="10">
        <v>34</v>
      </c>
      <c r="M7" s="10">
        <v>67</v>
      </c>
      <c r="N7" s="10">
        <v>64</v>
      </c>
      <c r="O7" s="10">
        <v>104</v>
      </c>
      <c r="P7" s="10">
        <v>22</v>
      </c>
      <c r="Q7" s="10">
        <v>0</v>
      </c>
      <c r="R7" s="9">
        <f t="shared" si="0"/>
        <v>480</v>
      </c>
    </row>
    <row r="8" spans="1:20" ht="15.75" thickBot="1">
      <c r="A8" s="48"/>
      <c r="B8" s="11">
        <v>1</v>
      </c>
      <c r="C8" s="12" t="s">
        <v>44</v>
      </c>
      <c r="D8" s="24" t="s">
        <v>19</v>
      </c>
      <c r="E8" s="16"/>
      <c r="F8" s="13">
        <v>0</v>
      </c>
      <c r="G8" s="7">
        <v>126</v>
      </c>
      <c r="H8" s="7">
        <v>41</v>
      </c>
      <c r="I8" s="10">
        <v>36</v>
      </c>
      <c r="J8" s="10">
        <v>43</v>
      </c>
      <c r="K8" s="10">
        <v>39</v>
      </c>
      <c r="L8" s="10">
        <v>24</v>
      </c>
      <c r="M8" s="10">
        <v>39</v>
      </c>
      <c r="N8" s="10">
        <v>45</v>
      </c>
      <c r="O8" s="10">
        <v>36</v>
      </c>
      <c r="P8" s="10">
        <v>0</v>
      </c>
      <c r="Q8" s="10">
        <v>39</v>
      </c>
      <c r="R8" s="9">
        <f t="shared" si="0"/>
        <v>468</v>
      </c>
    </row>
    <row r="9" spans="1:20" ht="15.75" thickBot="1">
      <c r="A9" s="48"/>
      <c r="B9" s="11">
        <v>515</v>
      </c>
      <c r="C9" s="12" t="s">
        <v>34</v>
      </c>
      <c r="D9" s="25"/>
      <c r="E9" s="16"/>
      <c r="F9" s="13">
        <v>22</v>
      </c>
      <c r="G9" s="7">
        <v>55</v>
      </c>
      <c r="H9" s="7">
        <v>0</v>
      </c>
      <c r="I9" s="10">
        <v>0</v>
      </c>
      <c r="J9" s="10">
        <v>0</v>
      </c>
      <c r="K9" s="10">
        <v>27</v>
      </c>
      <c r="L9" s="10">
        <v>82</v>
      </c>
      <c r="M9" s="10">
        <v>32</v>
      </c>
      <c r="N9" s="10">
        <v>72</v>
      </c>
      <c r="O9" s="10">
        <v>24</v>
      </c>
      <c r="P9" s="10">
        <v>58</v>
      </c>
      <c r="Q9" s="10">
        <v>31</v>
      </c>
      <c r="R9" s="9">
        <f t="shared" si="0"/>
        <v>403</v>
      </c>
      <c r="T9" t="s">
        <v>86</v>
      </c>
    </row>
    <row r="10" spans="1:20" ht="15.75" thickBot="1">
      <c r="A10" s="48"/>
      <c r="B10" s="11">
        <v>14</v>
      </c>
      <c r="C10" s="12" t="s">
        <v>75</v>
      </c>
      <c r="D10" s="35" t="s">
        <v>45</v>
      </c>
      <c r="E10" s="16"/>
      <c r="F10" s="13">
        <v>0</v>
      </c>
      <c r="G10" s="7">
        <v>0</v>
      </c>
      <c r="H10" s="7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25</v>
      </c>
      <c r="O10" s="10">
        <v>113</v>
      </c>
      <c r="P10" s="10">
        <v>117</v>
      </c>
      <c r="Q10" s="10">
        <v>34</v>
      </c>
      <c r="R10" s="9">
        <f t="shared" si="0"/>
        <v>289</v>
      </c>
    </row>
    <row r="11" spans="1:20" ht="15.75" thickBot="1">
      <c r="A11" s="48"/>
      <c r="B11" s="11">
        <v>100</v>
      </c>
      <c r="C11" s="12" t="s">
        <v>32</v>
      </c>
      <c r="D11" s="25"/>
      <c r="E11" s="16"/>
      <c r="F11" s="13">
        <v>62</v>
      </c>
      <c r="G11" s="7">
        <v>0</v>
      </c>
      <c r="H11" s="7">
        <v>0</v>
      </c>
      <c r="I11" s="10">
        <v>0</v>
      </c>
      <c r="J11" s="10">
        <v>24</v>
      </c>
      <c r="K11" s="10">
        <v>0</v>
      </c>
      <c r="L11" s="10">
        <v>38</v>
      </c>
      <c r="M11" s="10">
        <v>0</v>
      </c>
      <c r="N11" s="10">
        <v>0</v>
      </c>
      <c r="O11" s="10">
        <v>0</v>
      </c>
      <c r="P11" s="10">
        <v>65</v>
      </c>
      <c r="Q11" s="10">
        <v>37</v>
      </c>
      <c r="R11" s="9">
        <f t="shared" si="0"/>
        <v>226</v>
      </c>
      <c r="T11" t="s">
        <v>82</v>
      </c>
    </row>
    <row r="12" spans="1:20" ht="15.75" thickBot="1">
      <c r="A12" s="48"/>
      <c r="B12" s="11">
        <v>53</v>
      </c>
      <c r="C12" s="12" t="s">
        <v>56</v>
      </c>
      <c r="D12" s="24"/>
      <c r="E12" s="16"/>
      <c r="F12" s="13">
        <v>32</v>
      </c>
      <c r="G12" s="7">
        <v>0</v>
      </c>
      <c r="H12" s="7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57</v>
      </c>
      <c r="O12" s="10">
        <v>47</v>
      </c>
      <c r="P12" s="10">
        <v>27</v>
      </c>
      <c r="Q12" s="10">
        <v>0</v>
      </c>
      <c r="R12" s="9">
        <f t="shared" si="0"/>
        <v>163</v>
      </c>
    </row>
    <row r="13" spans="1:20" ht="15.75" thickBot="1">
      <c r="A13" s="48"/>
      <c r="B13" s="11">
        <v>555</v>
      </c>
      <c r="C13" s="36" t="s">
        <v>59</v>
      </c>
      <c r="D13" s="25"/>
      <c r="E13" s="16"/>
      <c r="F13" s="13">
        <v>0</v>
      </c>
      <c r="G13" s="7">
        <v>31</v>
      </c>
      <c r="H13" s="7">
        <v>28</v>
      </c>
      <c r="I13" s="10">
        <v>28</v>
      </c>
      <c r="J13" s="10">
        <v>0</v>
      </c>
      <c r="K13" s="10">
        <v>0</v>
      </c>
      <c r="L13" s="10">
        <v>30</v>
      </c>
      <c r="M13" s="10">
        <v>37</v>
      </c>
      <c r="N13" s="10">
        <v>0</v>
      </c>
      <c r="O13" s="10">
        <v>0</v>
      </c>
      <c r="P13" s="10">
        <v>0</v>
      </c>
      <c r="Q13" s="10">
        <v>0</v>
      </c>
      <c r="R13" s="9">
        <f t="shared" si="0"/>
        <v>154</v>
      </c>
    </row>
    <row r="14" spans="1:20" ht="15.75" thickBot="1">
      <c r="A14" s="48"/>
      <c r="B14" s="11">
        <v>183</v>
      </c>
      <c r="C14" s="12" t="s">
        <v>43</v>
      </c>
      <c r="D14" s="25"/>
      <c r="E14" s="16"/>
      <c r="F14" s="13">
        <v>0</v>
      </c>
      <c r="G14" s="7">
        <v>0</v>
      </c>
      <c r="H14" s="7">
        <v>29</v>
      </c>
      <c r="I14" s="10">
        <v>31</v>
      </c>
      <c r="J14" s="10">
        <v>25</v>
      </c>
      <c r="K14" s="10">
        <v>22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9">
        <f t="shared" si="0"/>
        <v>107</v>
      </c>
    </row>
    <row r="15" spans="1:20" ht="15.75" thickBot="1">
      <c r="A15" s="48"/>
      <c r="B15" s="11">
        <v>629</v>
      </c>
      <c r="C15" s="12" t="s">
        <v>73</v>
      </c>
      <c r="D15" s="8"/>
      <c r="E15" s="16"/>
      <c r="F15" s="13">
        <v>0</v>
      </c>
      <c r="G15" s="7">
        <v>0</v>
      </c>
      <c r="H15" s="7">
        <v>0</v>
      </c>
      <c r="I15" s="10">
        <v>0</v>
      </c>
      <c r="J15" s="10">
        <v>0</v>
      </c>
      <c r="K15" s="10">
        <v>0</v>
      </c>
      <c r="L15" s="10">
        <v>23</v>
      </c>
      <c r="M15" s="10">
        <v>61</v>
      </c>
      <c r="N15" s="10">
        <v>0</v>
      </c>
      <c r="O15" s="10">
        <v>18</v>
      </c>
      <c r="P15" s="10">
        <v>0</v>
      </c>
      <c r="Q15" s="10">
        <v>0</v>
      </c>
      <c r="R15" s="9">
        <f t="shared" si="0"/>
        <v>102</v>
      </c>
    </row>
    <row r="16" spans="1:20" ht="15.75" thickBot="1">
      <c r="A16" s="48"/>
      <c r="B16" s="11">
        <v>513</v>
      </c>
      <c r="C16" s="12" t="s">
        <v>55</v>
      </c>
      <c r="D16" s="24"/>
      <c r="E16" s="16"/>
      <c r="F16" s="13">
        <v>37</v>
      </c>
      <c r="G16" s="7">
        <v>25</v>
      </c>
      <c r="H16" s="7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9">
        <f t="shared" si="0"/>
        <v>62</v>
      </c>
    </row>
    <row r="17" spans="1:20" ht="15.75" thickBot="1">
      <c r="A17" s="48"/>
      <c r="B17" s="11">
        <v>225</v>
      </c>
      <c r="C17" s="12" t="s">
        <v>65</v>
      </c>
      <c r="D17" s="25"/>
      <c r="E17" s="16"/>
      <c r="F17" s="13">
        <v>0</v>
      </c>
      <c r="G17" s="7">
        <v>0</v>
      </c>
      <c r="H17" s="7">
        <v>0</v>
      </c>
      <c r="I17" s="10">
        <v>57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9">
        <f t="shared" si="0"/>
        <v>57</v>
      </c>
    </row>
    <row r="18" spans="1:20" ht="15.75" thickBot="1">
      <c r="A18" s="48"/>
      <c r="B18" s="11">
        <v>141</v>
      </c>
      <c r="C18" s="12" t="s">
        <v>49</v>
      </c>
      <c r="D18" s="24"/>
      <c r="E18" s="16"/>
      <c r="F18" s="13">
        <v>0</v>
      </c>
      <c r="G18" s="7">
        <v>28</v>
      </c>
      <c r="H18" s="7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22</v>
      </c>
      <c r="O18" s="10">
        <v>0</v>
      </c>
      <c r="P18" s="10">
        <v>0</v>
      </c>
      <c r="Q18" s="10">
        <v>0</v>
      </c>
      <c r="R18" s="9">
        <f t="shared" si="0"/>
        <v>50</v>
      </c>
    </row>
    <row r="19" spans="1:20" ht="15.75" thickBot="1">
      <c r="A19" s="48"/>
      <c r="B19" s="11">
        <v>192</v>
      </c>
      <c r="C19" s="12" t="s">
        <v>42</v>
      </c>
      <c r="D19" s="8"/>
      <c r="E19" s="16"/>
      <c r="F19" s="13">
        <v>0</v>
      </c>
      <c r="G19" s="7">
        <v>0</v>
      </c>
      <c r="H19" s="7">
        <v>0</v>
      </c>
      <c r="I19" s="10">
        <v>0</v>
      </c>
      <c r="J19" s="10">
        <v>0</v>
      </c>
      <c r="K19" s="10">
        <v>0</v>
      </c>
      <c r="L19" s="10">
        <v>48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9">
        <f t="shared" si="0"/>
        <v>48</v>
      </c>
    </row>
    <row r="20" spans="1:20" ht="15.75" thickBot="1">
      <c r="A20" s="48"/>
      <c r="B20" s="11">
        <v>163</v>
      </c>
      <c r="C20" s="12" t="s">
        <v>53</v>
      </c>
      <c r="D20" s="8"/>
      <c r="E20" s="16"/>
      <c r="F20" s="13">
        <v>0</v>
      </c>
      <c r="G20" s="7">
        <v>14</v>
      </c>
      <c r="H20" s="7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13</v>
      </c>
      <c r="O20" s="10">
        <v>0</v>
      </c>
      <c r="P20" s="10">
        <v>0</v>
      </c>
      <c r="Q20" s="10">
        <v>19</v>
      </c>
      <c r="R20" s="9">
        <f t="shared" si="0"/>
        <v>46</v>
      </c>
    </row>
    <row r="21" spans="1:20" ht="15.75" thickBot="1">
      <c r="A21" s="48"/>
      <c r="B21" s="11">
        <v>919</v>
      </c>
      <c r="C21" s="12" t="s">
        <v>80</v>
      </c>
      <c r="D21" s="24"/>
      <c r="E21" s="16"/>
      <c r="F21" s="13">
        <v>0</v>
      </c>
      <c r="G21" s="7">
        <v>0</v>
      </c>
      <c r="H21" s="7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43</v>
      </c>
      <c r="Q21" s="10">
        <v>0</v>
      </c>
      <c r="R21" s="9">
        <f t="shared" si="0"/>
        <v>43</v>
      </c>
    </row>
    <row r="22" spans="1:20" ht="15.75" thickBot="1">
      <c r="A22" s="48"/>
      <c r="B22" s="11">
        <v>904</v>
      </c>
      <c r="C22" s="12" t="s">
        <v>38</v>
      </c>
      <c r="D22" s="24" t="s">
        <v>19</v>
      </c>
      <c r="E22" s="16"/>
      <c r="F22" s="13">
        <v>0</v>
      </c>
      <c r="G22" s="7">
        <v>0</v>
      </c>
      <c r="H22" s="7">
        <v>0</v>
      </c>
      <c r="I22" s="10">
        <v>42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9">
        <f t="shared" si="0"/>
        <v>42</v>
      </c>
    </row>
    <row r="23" spans="1:20" ht="15.75" thickBot="1">
      <c r="A23" s="48"/>
      <c r="B23" s="11">
        <v>169</v>
      </c>
      <c r="C23" s="12" t="s">
        <v>61</v>
      </c>
      <c r="D23" s="8"/>
      <c r="E23" s="16"/>
      <c r="F23" s="13">
        <v>0</v>
      </c>
      <c r="G23" s="7">
        <v>16</v>
      </c>
      <c r="H23" s="7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26</v>
      </c>
      <c r="Q23" s="10">
        <v>0</v>
      </c>
      <c r="R23" s="9">
        <f t="shared" si="0"/>
        <v>42</v>
      </c>
    </row>
    <row r="24" spans="1:20" ht="15.75" thickBot="1">
      <c r="A24" s="48"/>
      <c r="B24" s="11">
        <v>165</v>
      </c>
      <c r="C24" s="12" t="s">
        <v>50</v>
      </c>
      <c r="D24" s="8"/>
      <c r="E24" s="16"/>
      <c r="F24" s="13">
        <v>0</v>
      </c>
      <c r="G24" s="7">
        <v>12</v>
      </c>
      <c r="H24" s="7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13</v>
      </c>
      <c r="O24" s="10">
        <v>0</v>
      </c>
      <c r="P24" s="10">
        <v>0</v>
      </c>
      <c r="Q24" s="10">
        <v>17</v>
      </c>
      <c r="R24" s="9">
        <f t="shared" si="0"/>
        <v>42</v>
      </c>
      <c r="T24" t="s">
        <v>83</v>
      </c>
    </row>
    <row r="25" spans="1:20" ht="15.75" thickBot="1">
      <c r="B25" s="11">
        <v>546</v>
      </c>
      <c r="C25" s="12" t="s">
        <v>78</v>
      </c>
      <c r="D25" s="24"/>
      <c r="E25" s="16"/>
      <c r="F25" s="13">
        <v>0</v>
      </c>
      <c r="G25" s="7">
        <v>0</v>
      </c>
      <c r="H25" s="7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40</v>
      </c>
      <c r="P25" s="10">
        <v>0</v>
      </c>
      <c r="Q25" s="10">
        <v>0</v>
      </c>
      <c r="R25" s="9">
        <f t="shared" si="0"/>
        <v>40</v>
      </c>
    </row>
    <row r="26" spans="1:20" ht="15.75" thickBot="1">
      <c r="B26" s="11">
        <v>30</v>
      </c>
      <c r="C26" s="12" t="s">
        <v>33</v>
      </c>
      <c r="D26" s="24"/>
      <c r="E26" s="16"/>
      <c r="F26" s="13">
        <v>0</v>
      </c>
      <c r="G26" s="7">
        <v>0</v>
      </c>
      <c r="H26" s="7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37</v>
      </c>
      <c r="O26" s="10">
        <v>0</v>
      </c>
      <c r="P26" s="10">
        <v>0</v>
      </c>
      <c r="Q26" s="10">
        <v>0</v>
      </c>
      <c r="R26" s="9">
        <f t="shared" si="0"/>
        <v>37</v>
      </c>
    </row>
    <row r="27" spans="1:20" ht="15.75" thickBot="1">
      <c r="B27" s="11">
        <v>66</v>
      </c>
      <c r="C27" s="12" t="s">
        <v>57</v>
      </c>
      <c r="D27" s="8"/>
      <c r="E27" s="16"/>
      <c r="F27" s="13">
        <v>0</v>
      </c>
      <c r="G27" s="7">
        <v>34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9">
        <f t="shared" si="0"/>
        <v>34</v>
      </c>
    </row>
    <row r="28" spans="1:20" ht="15.75" thickBot="1">
      <c r="B28" s="11">
        <v>144</v>
      </c>
      <c r="C28" s="12" t="s">
        <v>77</v>
      </c>
      <c r="D28" s="24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34</v>
      </c>
      <c r="O28" s="10">
        <v>0</v>
      </c>
      <c r="P28" s="10">
        <v>0</v>
      </c>
      <c r="Q28" s="10">
        <v>0</v>
      </c>
      <c r="R28" s="9">
        <f t="shared" si="0"/>
        <v>34</v>
      </c>
    </row>
    <row r="29" spans="1:20" ht="15.75" thickBot="1">
      <c r="B29" s="11">
        <v>35</v>
      </c>
      <c r="C29" s="12" t="s">
        <v>60</v>
      </c>
      <c r="D29" s="24"/>
      <c r="E29" s="16"/>
      <c r="F29" s="13">
        <v>0</v>
      </c>
      <c r="G29" s="7">
        <v>27</v>
      </c>
      <c r="H29" s="7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9">
        <f t="shared" si="0"/>
        <v>27</v>
      </c>
    </row>
    <row r="30" spans="1:20" ht="15.75" thickBot="1">
      <c r="B30" s="11">
        <v>203</v>
      </c>
      <c r="C30" s="38" t="s">
        <v>66</v>
      </c>
      <c r="D30" s="25"/>
      <c r="E30" s="16"/>
      <c r="F30" s="13">
        <v>0</v>
      </c>
      <c r="G30" s="7">
        <v>0</v>
      </c>
      <c r="H30" s="7">
        <v>0</v>
      </c>
      <c r="I30" s="10">
        <v>0</v>
      </c>
      <c r="J30" s="10">
        <v>0</v>
      </c>
      <c r="K30" s="10">
        <v>27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9">
        <f t="shared" si="0"/>
        <v>27</v>
      </c>
    </row>
    <row r="31" spans="1:20" ht="15.75" thickBot="1">
      <c r="B31" s="11">
        <v>442</v>
      </c>
      <c r="C31" s="38" t="s">
        <v>74</v>
      </c>
      <c r="D31" s="24"/>
      <c r="E31" s="16"/>
      <c r="F31" s="13">
        <v>0</v>
      </c>
      <c r="G31" s="7">
        <v>0</v>
      </c>
      <c r="H31" s="7">
        <v>0</v>
      </c>
      <c r="I31" s="10">
        <v>0</v>
      </c>
      <c r="J31" s="10">
        <v>0</v>
      </c>
      <c r="K31" s="10">
        <v>0</v>
      </c>
      <c r="L31" s="10">
        <v>0</v>
      </c>
      <c r="M31" s="10">
        <v>23</v>
      </c>
      <c r="N31" s="10">
        <v>0</v>
      </c>
      <c r="O31" s="10">
        <v>0</v>
      </c>
      <c r="P31" s="10">
        <v>0</v>
      </c>
      <c r="Q31" s="10">
        <v>0</v>
      </c>
      <c r="R31" s="9">
        <f t="shared" si="0"/>
        <v>23</v>
      </c>
    </row>
    <row r="32" spans="1:20" ht="15.75" thickBot="1">
      <c r="B32" s="11">
        <v>909</v>
      </c>
      <c r="C32" s="38" t="s">
        <v>81</v>
      </c>
      <c r="D32" s="25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20</v>
      </c>
      <c r="R32" s="9">
        <f t="shared" si="0"/>
        <v>20</v>
      </c>
    </row>
    <row r="33" spans="2:18" ht="15.75" thickBot="1">
      <c r="B33" s="11">
        <v>127</v>
      </c>
      <c r="C33" s="38" t="s">
        <v>67</v>
      </c>
      <c r="D33" s="25"/>
      <c r="E33" s="16"/>
      <c r="F33" s="13">
        <v>0</v>
      </c>
      <c r="G33" s="7">
        <v>0</v>
      </c>
      <c r="H33" s="7">
        <v>0</v>
      </c>
      <c r="I33" s="10">
        <v>0</v>
      </c>
      <c r="J33" s="10">
        <v>0</v>
      </c>
      <c r="K33" s="10">
        <v>0</v>
      </c>
      <c r="L33" s="10">
        <v>19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9">
        <f t="shared" si="0"/>
        <v>19</v>
      </c>
    </row>
    <row r="34" spans="2:18" ht="15.75" thickBot="1">
      <c r="B34" s="11">
        <v>261</v>
      </c>
      <c r="C34" s="38" t="s">
        <v>52</v>
      </c>
      <c r="D34" s="8"/>
      <c r="E34" s="16"/>
      <c r="F34" s="13">
        <v>0</v>
      </c>
      <c r="G34" s="7">
        <v>0</v>
      </c>
      <c r="H34" s="7">
        <v>0</v>
      </c>
      <c r="I34" s="10">
        <v>0</v>
      </c>
      <c r="J34" s="10">
        <v>0</v>
      </c>
      <c r="K34" s="10">
        <v>0</v>
      </c>
      <c r="L34" s="10">
        <v>19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9">
        <f t="shared" si="0"/>
        <v>19</v>
      </c>
    </row>
    <row r="35" spans="2:18" ht="15.75" thickBot="1">
      <c r="B35" s="11">
        <v>22</v>
      </c>
      <c r="C35" s="12" t="s">
        <v>62</v>
      </c>
      <c r="D35" s="24"/>
      <c r="E35" s="16"/>
      <c r="F35" s="13">
        <v>0</v>
      </c>
      <c r="G35" s="7">
        <v>18</v>
      </c>
      <c r="H35" s="7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9">
        <f t="shared" si="0"/>
        <v>18</v>
      </c>
    </row>
    <row r="36" spans="2:18" ht="15.75" thickBot="1">
      <c r="B36" s="11">
        <v>34</v>
      </c>
      <c r="C36" s="12" t="s">
        <v>72</v>
      </c>
      <c r="D36" s="46"/>
      <c r="E36" s="16"/>
      <c r="F36" s="13">
        <v>0</v>
      </c>
      <c r="G36" s="7">
        <v>0</v>
      </c>
      <c r="H36" s="7">
        <v>0</v>
      </c>
      <c r="I36" s="10">
        <v>0</v>
      </c>
      <c r="J36" s="10">
        <v>0</v>
      </c>
      <c r="K36" s="10">
        <v>0</v>
      </c>
      <c r="L36" s="10">
        <v>18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9">
        <f t="shared" si="0"/>
        <v>18</v>
      </c>
    </row>
    <row r="37" spans="2:18" ht="15.75" thickBot="1">
      <c r="B37" s="11">
        <v>97</v>
      </c>
      <c r="C37" s="12" t="s">
        <v>79</v>
      </c>
      <c r="D37" s="25"/>
      <c r="E37" s="16"/>
      <c r="F37" s="13">
        <v>0</v>
      </c>
      <c r="G37" s="7">
        <v>0</v>
      </c>
      <c r="H37" s="7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16</v>
      </c>
      <c r="Q37" s="10">
        <v>0</v>
      </c>
      <c r="R37" s="9">
        <f t="shared" si="0"/>
        <v>16</v>
      </c>
    </row>
    <row r="38" spans="2:18" ht="15.75" thickBot="1">
      <c r="B38" s="11">
        <v>14</v>
      </c>
      <c r="C38" s="12" t="s">
        <v>69</v>
      </c>
      <c r="D38" s="24"/>
      <c r="E38" s="16"/>
      <c r="F38" s="13">
        <v>0</v>
      </c>
      <c r="G38" s="7">
        <v>0</v>
      </c>
      <c r="H38" s="7">
        <v>0</v>
      </c>
      <c r="I38" s="10">
        <v>0</v>
      </c>
      <c r="J38" s="10">
        <v>0</v>
      </c>
      <c r="K38" s="10">
        <v>0</v>
      </c>
      <c r="L38" s="10">
        <v>15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9">
        <f t="shared" si="0"/>
        <v>15</v>
      </c>
    </row>
    <row r="39" spans="2:18" ht="15.75" thickBot="1">
      <c r="B39" s="11">
        <v>391</v>
      </c>
      <c r="C39" s="12" t="s">
        <v>64</v>
      </c>
      <c r="D39" s="24"/>
      <c r="E39" s="16"/>
      <c r="F39" s="13">
        <v>0</v>
      </c>
      <c r="G39" s="7">
        <v>0</v>
      </c>
      <c r="H39" s="7">
        <v>14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9">
        <f t="shared" si="0"/>
        <v>14</v>
      </c>
    </row>
    <row r="40" spans="2:18" ht="15.75" thickBot="1">
      <c r="B40" s="11">
        <v>73</v>
      </c>
      <c r="C40" s="12" t="s">
        <v>31</v>
      </c>
      <c r="D40" s="8"/>
      <c r="E40" s="16"/>
      <c r="F40" s="13">
        <v>0</v>
      </c>
      <c r="G40" s="7">
        <v>0</v>
      </c>
      <c r="H40" s="7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9">
        <f t="shared" si="0"/>
        <v>0</v>
      </c>
    </row>
    <row r="41" spans="2:18" ht="15.75" thickBot="1">
      <c r="B41" s="11">
        <v>491</v>
      </c>
      <c r="C41" s="12" t="s">
        <v>41</v>
      </c>
      <c r="D41" s="25"/>
      <c r="E41" s="16"/>
      <c r="F41" s="13">
        <v>0</v>
      </c>
      <c r="G41" s="7">
        <v>0</v>
      </c>
      <c r="H41" s="7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9">
        <f t="shared" si="0"/>
        <v>0</v>
      </c>
    </row>
    <row r="42" spans="2:18" ht="15.75" thickBot="1">
      <c r="B42" s="11">
        <v>674</v>
      </c>
      <c r="C42" s="12" t="s">
        <v>29</v>
      </c>
      <c r="D42" s="8"/>
      <c r="E42" s="16"/>
      <c r="F42" s="13">
        <v>0</v>
      </c>
      <c r="G42" s="7">
        <v>0</v>
      </c>
      <c r="H42" s="7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9">
        <f t="shared" si="0"/>
        <v>0</v>
      </c>
    </row>
    <row r="43" spans="2:18" ht="15.75" thickBot="1">
      <c r="B43" s="11">
        <v>556</v>
      </c>
      <c r="C43" s="12" t="s">
        <v>46</v>
      </c>
      <c r="D43" s="25"/>
      <c r="E43" s="16"/>
      <c r="F43" s="13">
        <v>0</v>
      </c>
      <c r="G43" s="7">
        <v>0</v>
      </c>
      <c r="H43" s="7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9">
        <f t="shared" si="0"/>
        <v>0</v>
      </c>
    </row>
    <row r="44" spans="2:18" ht="15.75" thickBot="1">
      <c r="B44" s="11">
        <v>422</v>
      </c>
      <c r="C44" s="38" t="s">
        <v>47</v>
      </c>
      <c r="D44" s="42"/>
      <c r="E44" s="16"/>
      <c r="F44" s="13">
        <v>0</v>
      </c>
      <c r="G44" s="7">
        <v>0</v>
      </c>
      <c r="H44" s="7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9">
        <f t="shared" si="0"/>
        <v>0</v>
      </c>
    </row>
    <row r="45" spans="2:18" ht="15.75" thickBot="1">
      <c r="B45" s="11">
        <v>259</v>
      </c>
      <c r="C45" s="12" t="s">
        <v>48</v>
      </c>
      <c r="D45" s="25"/>
      <c r="E45" s="16"/>
      <c r="F45" s="13">
        <v>0</v>
      </c>
      <c r="G45" s="7">
        <v>0</v>
      </c>
      <c r="H45" s="7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9">
        <f t="shared" si="0"/>
        <v>0</v>
      </c>
    </row>
    <row r="46" spans="2:18" ht="15.75" thickBot="1">
      <c r="B46" s="11">
        <v>5</v>
      </c>
      <c r="C46" s="12" t="s">
        <v>51</v>
      </c>
      <c r="D46" s="8"/>
      <c r="E46" s="16"/>
      <c r="F46" s="13">
        <v>0</v>
      </c>
      <c r="G46" s="7">
        <v>0</v>
      </c>
      <c r="H46" s="7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9">
        <f t="shared" si="0"/>
        <v>0</v>
      </c>
    </row>
  </sheetData>
  <sortState ref="B2:R46">
    <sortCondition descending="1" ref="R2:R46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B2" sqref="B2:C20"/>
    </sheetView>
  </sheetViews>
  <sheetFormatPr defaultRowHeight="15"/>
  <cols>
    <col min="3" max="3" width="23.85546875" customWidth="1"/>
    <col min="4" max="4" width="8.425781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42954</v>
      </c>
      <c r="F1" s="3">
        <v>42961</v>
      </c>
      <c r="G1" s="20">
        <v>42968</v>
      </c>
      <c r="H1" s="21">
        <v>42975</v>
      </c>
      <c r="I1" s="5"/>
    </row>
    <row r="2" spans="1:10" ht="15.75" customHeight="1" thickBot="1">
      <c r="A2" s="48" t="s">
        <v>54</v>
      </c>
      <c r="B2" s="18">
        <v>471</v>
      </c>
      <c r="C2" s="19" t="s">
        <v>35</v>
      </c>
      <c r="D2" s="6"/>
      <c r="E2" s="8">
        <v>45</v>
      </c>
      <c r="F2" s="8">
        <v>45</v>
      </c>
      <c r="G2" s="43">
        <v>44</v>
      </c>
      <c r="H2" s="22">
        <v>0</v>
      </c>
      <c r="I2" s="9">
        <f t="shared" ref="I2:I20" si="0">SUM(LARGE(E2:H2,1)+LARGE(E2:H2,2)+LARGE(E2:H2,3))</f>
        <v>134</v>
      </c>
      <c r="J2">
        <f t="shared" ref="J2:J20" si="1">SUM(E2:H2)/180</f>
        <v>0.74444444444444446</v>
      </c>
    </row>
    <row r="3" spans="1:10" ht="15.75" thickBot="1">
      <c r="A3" s="48"/>
      <c r="B3" s="11">
        <v>150</v>
      </c>
      <c r="C3" s="12" t="s">
        <v>37</v>
      </c>
      <c r="D3" s="6"/>
      <c r="E3" s="7">
        <v>36</v>
      </c>
      <c r="F3" s="7">
        <v>24</v>
      </c>
      <c r="G3" s="10">
        <v>28</v>
      </c>
      <c r="H3" s="22">
        <v>0</v>
      </c>
      <c r="I3" s="9">
        <f t="shared" si="0"/>
        <v>88</v>
      </c>
      <c r="J3">
        <f t="shared" si="1"/>
        <v>0.48888888888888887</v>
      </c>
    </row>
    <row r="4" spans="1:10" ht="15.75" thickBot="1">
      <c r="A4" s="48"/>
      <c r="B4" s="11">
        <v>13</v>
      </c>
      <c r="C4" s="12" t="s">
        <v>2</v>
      </c>
      <c r="D4" s="6"/>
      <c r="E4" s="7">
        <v>31</v>
      </c>
      <c r="F4" s="7">
        <v>14</v>
      </c>
      <c r="G4" s="10">
        <v>24</v>
      </c>
      <c r="H4" s="22">
        <v>0</v>
      </c>
      <c r="I4" s="9">
        <f t="shared" si="0"/>
        <v>69</v>
      </c>
      <c r="J4">
        <f t="shared" si="1"/>
        <v>0.38333333333333336</v>
      </c>
    </row>
    <row r="5" spans="1:10" ht="15.75" thickBot="1">
      <c r="A5" s="48"/>
      <c r="B5" s="11">
        <v>120</v>
      </c>
      <c r="C5" s="12" t="s">
        <v>40</v>
      </c>
      <c r="D5" s="6"/>
      <c r="E5" s="7">
        <v>0</v>
      </c>
      <c r="F5" s="7">
        <v>27</v>
      </c>
      <c r="G5" s="10">
        <v>41</v>
      </c>
      <c r="H5" s="22">
        <v>0</v>
      </c>
      <c r="I5" s="9">
        <f t="shared" si="0"/>
        <v>68</v>
      </c>
      <c r="J5">
        <f t="shared" si="1"/>
        <v>0.37777777777777777</v>
      </c>
    </row>
    <row r="6" spans="1:10" ht="15.75" thickBot="1">
      <c r="A6" s="48"/>
      <c r="B6" s="27">
        <v>121</v>
      </c>
      <c r="C6" s="31" t="s">
        <v>39</v>
      </c>
      <c r="D6" s="6"/>
      <c r="E6" s="7">
        <v>0</v>
      </c>
      <c r="F6" s="7">
        <v>34</v>
      </c>
      <c r="G6" s="10">
        <v>33</v>
      </c>
      <c r="H6" s="22">
        <v>0</v>
      </c>
      <c r="I6" s="9">
        <f t="shared" si="0"/>
        <v>67</v>
      </c>
      <c r="J6">
        <f t="shared" si="1"/>
        <v>0.37222222222222223</v>
      </c>
    </row>
    <row r="7" spans="1:10" ht="15.75" thickBot="1">
      <c r="A7" s="48"/>
      <c r="B7" s="27">
        <v>629</v>
      </c>
      <c r="C7" s="31" t="s">
        <v>73</v>
      </c>
      <c r="D7" s="6"/>
      <c r="E7" s="7">
        <v>20</v>
      </c>
      <c r="F7" s="7">
        <v>21</v>
      </c>
      <c r="G7" s="10">
        <v>20</v>
      </c>
      <c r="H7" s="22">
        <v>0</v>
      </c>
      <c r="I7" s="9">
        <f t="shared" si="0"/>
        <v>61</v>
      </c>
      <c r="J7">
        <f t="shared" si="1"/>
        <v>0.33888888888888891</v>
      </c>
    </row>
    <row r="8" spans="1:10" ht="15.75" thickBot="1">
      <c r="A8" s="48"/>
      <c r="B8" s="28">
        <v>413</v>
      </c>
      <c r="C8" s="33" t="s">
        <v>44</v>
      </c>
      <c r="D8" s="6"/>
      <c r="E8" s="7">
        <v>0</v>
      </c>
      <c r="F8" s="7">
        <v>39</v>
      </c>
      <c r="G8" s="10">
        <v>0</v>
      </c>
      <c r="H8" s="22">
        <v>0</v>
      </c>
      <c r="I8" s="9">
        <f t="shared" si="0"/>
        <v>39</v>
      </c>
      <c r="J8">
        <f t="shared" si="1"/>
        <v>0.21666666666666667</v>
      </c>
    </row>
    <row r="9" spans="1:10" ht="15.75" thickBot="1">
      <c r="A9" s="48"/>
      <c r="B9" s="28">
        <v>555</v>
      </c>
      <c r="C9" s="33" t="s">
        <v>58</v>
      </c>
      <c r="D9" s="6"/>
      <c r="E9" s="7">
        <v>21</v>
      </c>
      <c r="F9" s="7">
        <v>16</v>
      </c>
      <c r="G9" s="10">
        <v>0</v>
      </c>
      <c r="H9" s="22">
        <v>0</v>
      </c>
      <c r="I9" s="9">
        <f t="shared" si="0"/>
        <v>37</v>
      </c>
      <c r="J9">
        <f t="shared" si="1"/>
        <v>0.20555555555555555</v>
      </c>
    </row>
    <row r="10" spans="1:10" ht="15.75" thickBot="1">
      <c r="A10" s="48"/>
      <c r="B10" s="11">
        <v>515</v>
      </c>
      <c r="C10" s="12" t="s">
        <v>34</v>
      </c>
      <c r="D10" s="6"/>
      <c r="E10" s="7">
        <v>32</v>
      </c>
      <c r="F10" s="7">
        <v>0</v>
      </c>
      <c r="G10" s="10">
        <v>0</v>
      </c>
      <c r="H10" s="22">
        <v>0</v>
      </c>
      <c r="I10" s="9">
        <f t="shared" si="0"/>
        <v>32</v>
      </c>
      <c r="J10">
        <f t="shared" si="1"/>
        <v>0.17777777777777778</v>
      </c>
    </row>
    <row r="11" spans="1:10" ht="15.75" thickBot="1">
      <c r="A11" s="48"/>
      <c r="B11" s="11">
        <v>442</v>
      </c>
      <c r="C11" s="12" t="s">
        <v>74</v>
      </c>
      <c r="D11" s="6"/>
      <c r="E11" s="7">
        <v>23</v>
      </c>
      <c r="F11" s="7">
        <v>0</v>
      </c>
      <c r="G11" s="10">
        <v>0</v>
      </c>
      <c r="H11" s="22">
        <v>0</v>
      </c>
      <c r="I11" s="9">
        <f t="shared" si="0"/>
        <v>23</v>
      </c>
      <c r="J11">
        <f t="shared" si="1"/>
        <v>0.12777777777777777</v>
      </c>
    </row>
    <row r="12" spans="1:10" ht="15.75" thickBot="1">
      <c r="A12" s="48"/>
      <c r="B12" s="11">
        <v>191</v>
      </c>
      <c r="C12" s="12" t="s">
        <v>36</v>
      </c>
      <c r="D12" s="6"/>
      <c r="E12" s="7">
        <v>0</v>
      </c>
      <c r="F12" s="7">
        <v>18</v>
      </c>
      <c r="G12" s="10">
        <v>0</v>
      </c>
      <c r="H12" s="22">
        <v>0</v>
      </c>
      <c r="I12" s="9">
        <f t="shared" si="0"/>
        <v>18</v>
      </c>
      <c r="J12">
        <f t="shared" si="1"/>
        <v>0.1</v>
      </c>
    </row>
    <row r="13" spans="1:10" ht="15.75" thickBot="1">
      <c r="A13" s="48"/>
      <c r="B13" s="11">
        <v>192</v>
      </c>
      <c r="C13" s="12" t="s">
        <v>42</v>
      </c>
      <c r="D13" s="6"/>
      <c r="E13" s="7">
        <v>0</v>
      </c>
      <c r="F13" s="7">
        <v>0</v>
      </c>
      <c r="G13" s="10">
        <v>0</v>
      </c>
      <c r="H13" s="22">
        <v>0</v>
      </c>
      <c r="I13" s="9">
        <f t="shared" si="0"/>
        <v>0</v>
      </c>
      <c r="J13">
        <f t="shared" si="1"/>
        <v>0</v>
      </c>
    </row>
    <row r="14" spans="1:10" ht="15.75" thickBot="1">
      <c r="A14" s="48"/>
      <c r="B14" s="11">
        <v>100</v>
      </c>
      <c r="C14" s="12" t="s">
        <v>32</v>
      </c>
      <c r="D14" s="6"/>
      <c r="E14" s="7">
        <v>0</v>
      </c>
      <c r="F14" s="7">
        <v>0</v>
      </c>
      <c r="G14" s="10">
        <v>0</v>
      </c>
      <c r="H14" s="22">
        <v>0</v>
      </c>
      <c r="I14" s="9">
        <f t="shared" si="0"/>
        <v>0</v>
      </c>
      <c r="J14">
        <f t="shared" si="1"/>
        <v>0</v>
      </c>
    </row>
    <row r="15" spans="1:10" ht="15.75" thickBot="1">
      <c r="A15" s="48"/>
      <c r="B15" s="11">
        <v>261</v>
      </c>
      <c r="C15" s="12" t="s">
        <v>52</v>
      </c>
      <c r="D15" s="6"/>
      <c r="E15" s="7">
        <v>0</v>
      </c>
      <c r="F15" s="7">
        <v>0</v>
      </c>
      <c r="G15" s="10">
        <v>0</v>
      </c>
      <c r="H15" s="22">
        <v>0</v>
      </c>
      <c r="I15" s="9">
        <f t="shared" si="0"/>
        <v>0</v>
      </c>
      <c r="J15">
        <f t="shared" si="1"/>
        <v>0</v>
      </c>
    </row>
    <row r="16" spans="1:10" ht="15.75" thickBot="1">
      <c r="A16" s="48"/>
      <c r="B16" s="11">
        <v>127</v>
      </c>
      <c r="C16" s="12" t="s">
        <v>67</v>
      </c>
      <c r="D16" s="6"/>
      <c r="E16" s="7">
        <v>0</v>
      </c>
      <c r="F16" s="7">
        <v>0</v>
      </c>
      <c r="G16" s="10">
        <v>0</v>
      </c>
      <c r="H16" s="22">
        <v>0</v>
      </c>
      <c r="I16" s="9">
        <f t="shared" si="0"/>
        <v>0</v>
      </c>
      <c r="J16">
        <f t="shared" si="1"/>
        <v>0</v>
      </c>
    </row>
    <row r="17" spans="1:10" ht="15.75" thickBot="1">
      <c r="A17" s="48"/>
      <c r="B17" s="11">
        <v>34</v>
      </c>
      <c r="C17" s="12" t="s">
        <v>71</v>
      </c>
      <c r="D17" s="6"/>
      <c r="E17" s="7">
        <v>0</v>
      </c>
      <c r="F17" s="7">
        <v>0</v>
      </c>
      <c r="G17" s="10">
        <v>0</v>
      </c>
      <c r="H17" s="22">
        <v>0</v>
      </c>
      <c r="I17" s="9">
        <f t="shared" si="0"/>
        <v>0</v>
      </c>
      <c r="J17">
        <f t="shared" si="1"/>
        <v>0</v>
      </c>
    </row>
    <row r="18" spans="1:10" ht="15.75" thickBot="1">
      <c r="A18" s="48"/>
      <c r="B18" s="11">
        <v>14</v>
      </c>
      <c r="C18" s="12" t="s">
        <v>68</v>
      </c>
      <c r="D18" s="6"/>
      <c r="E18" s="7">
        <v>0</v>
      </c>
      <c r="F18" s="7">
        <v>0</v>
      </c>
      <c r="G18" s="10">
        <v>0</v>
      </c>
      <c r="H18" s="22">
        <v>0</v>
      </c>
      <c r="I18" s="9">
        <f t="shared" si="0"/>
        <v>0</v>
      </c>
      <c r="J18">
        <f t="shared" si="1"/>
        <v>0</v>
      </c>
    </row>
    <row r="19" spans="1:10" ht="15.75" thickBot="1">
      <c r="A19" s="48"/>
      <c r="B19" s="11">
        <v>203</v>
      </c>
      <c r="C19" s="12" t="s">
        <v>66</v>
      </c>
      <c r="D19" s="6"/>
      <c r="E19" s="7">
        <v>0</v>
      </c>
      <c r="F19" s="7">
        <v>0</v>
      </c>
      <c r="G19" s="10">
        <v>0</v>
      </c>
      <c r="H19" s="22">
        <v>0</v>
      </c>
      <c r="I19" s="9">
        <f t="shared" si="0"/>
        <v>0</v>
      </c>
      <c r="J19">
        <f t="shared" si="1"/>
        <v>0</v>
      </c>
    </row>
    <row r="20" spans="1:10" ht="15.75" thickBot="1">
      <c r="A20" s="48"/>
      <c r="B20" s="11">
        <v>183</v>
      </c>
      <c r="C20" s="38" t="s">
        <v>43</v>
      </c>
      <c r="D20" s="6"/>
      <c r="E20" s="7">
        <v>0</v>
      </c>
      <c r="F20" s="7">
        <v>0</v>
      </c>
      <c r="G20" s="10">
        <v>0</v>
      </c>
      <c r="H20" s="22">
        <v>0</v>
      </c>
      <c r="I20" s="9">
        <f t="shared" si="0"/>
        <v>0</v>
      </c>
      <c r="J20">
        <f t="shared" si="1"/>
        <v>0</v>
      </c>
    </row>
    <row r="21" spans="1:10" ht="15.75" thickBot="1">
      <c r="A21" s="48"/>
      <c r="B21" s="11"/>
      <c r="C21" s="38"/>
      <c r="D21" s="6"/>
      <c r="E21" s="7">
        <v>0</v>
      </c>
      <c r="F21" s="7">
        <v>0</v>
      </c>
      <c r="G21" s="10">
        <v>0</v>
      </c>
      <c r="H21" s="22">
        <v>0</v>
      </c>
      <c r="I21" s="9">
        <f t="shared" ref="I21:I29" si="2">SUM(LARGE(E21:H21,1)+LARGE(E21:H21,2)+LARGE(E21:H21,3))</f>
        <v>0</v>
      </c>
      <c r="J21">
        <f t="shared" ref="J21:J29" si="3">SUM(E21:H21)/180</f>
        <v>0</v>
      </c>
    </row>
    <row r="22" spans="1:10" ht="15.75" thickBot="1">
      <c r="A22" s="48"/>
      <c r="B22" s="11"/>
      <c r="C22" s="39"/>
      <c r="D22" s="6"/>
      <c r="E22" s="7">
        <v>0</v>
      </c>
      <c r="F22" s="7">
        <v>0</v>
      </c>
      <c r="G22" s="10">
        <v>0</v>
      </c>
      <c r="H22" s="22">
        <v>0</v>
      </c>
      <c r="I22" s="9">
        <f t="shared" si="2"/>
        <v>0</v>
      </c>
      <c r="J22">
        <f t="shared" si="3"/>
        <v>0</v>
      </c>
    </row>
    <row r="23" spans="1:10" ht="15.75" thickBot="1">
      <c r="A23" s="48"/>
      <c r="B23" s="11"/>
      <c r="C23" s="12"/>
      <c r="D23" s="6"/>
      <c r="E23" s="7">
        <v>0</v>
      </c>
      <c r="F23" s="7">
        <v>0</v>
      </c>
      <c r="G23" s="10">
        <v>0</v>
      </c>
      <c r="H23" s="22">
        <v>0</v>
      </c>
      <c r="I23" s="9">
        <f t="shared" si="2"/>
        <v>0</v>
      </c>
      <c r="J23">
        <f t="shared" si="3"/>
        <v>0</v>
      </c>
    </row>
    <row r="24" spans="1:10" ht="15.75" thickBot="1">
      <c r="A24" s="48"/>
      <c r="B24" s="11"/>
      <c r="C24" s="12"/>
      <c r="D24" s="6"/>
      <c r="E24" s="7">
        <v>0</v>
      </c>
      <c r="F24" s="7">
        <v>0</v>
      </c>
      <c r="G24" s="10">
        <v>0</v>
      </c>
      <c r="H24" s="22">
        <v>0</v>
      </c>
      <c r="I24" s="9">
        <f t="shared" si="2"/>
        <v>0</v>
      </c>
      <c r="J24">
        <f t="shared" si="3"/>
        <v>0</v>
      </c>
    </row>
    <row r="25" spans="1:10" ht="15.75" thickBot="1">
      <c r="A25" s="48"/>
      <c r="B25" s="11"/>
      <c r="C25" s="12"/>
      <c r="D25" s="6"/>
      <c r="E25" s="7">
        <v>0</v>
      </c>
      <c r="F25" s="7">
        <v>0</v>
      </c>
      <c r="G25" s="10">
        <v>0</v>
      </c>
      <c r="H25" s="22">
        <v>0</v>
      </c>
      <c r="I25" s="9">
        <f t="shared" si="2"/>
        <v>0</v>
      </c>
      <c r="J25">
        <f t="shared" si="3"/>
        <v>0</v>
      </c>
    </row>
    <row r="26" spans="1:10" ht="15.75" thickBot="1">
      <c r="A26" s="48"/>
      <c r="B26" s="11"/>
      <c r="C26" s="12"/>
      <c r="D26" s="6"/>
      <c r="E26" s="7">
        <v>0</v>
      </c>
      <c r="F26" s="7">
        <v>0</v>
      </c>
      <c r="G26" s="10">
        <v>0</v>
      </c>
      <c r="H26" s="22">
        <v>0</v>
      </c>
      <c r="I26" s="9">
        <f t="shared" si="2"/>
        <v>0</v>
      </c>
      <c r="J26">
        <f t="shared" si="3"/>
        <v>0</v>
      </c>
    </row>
    <row r="27" spans="1:10" ht="15.75" thickBot="1">
      <c r="A27" s="48"/>
      <c r="B27" s="11"/>
      <c r="C27" s="12"/>
      <c r="D27" s="6"/>
      <c r="E27" s="7">
        <v>0</v>
      </c>
      <c r="F27" s="7">
        <v>0</v>
      </c>
      <c r="G27" s="10">
        <v>0</v>
      </c>
      <c r="H27" s="22">
        <v>0</v>
      </c>
      <c r="I27" s="9">
        <f t="shared" si="2"/>
        <v>0</v>
      </c>
      <c r="J27">
        <f t="shared" si="3"/>
        <v>0</v>
      </c>
    </row>
    <row r="28" spans="1:10" ht="15.75" thickBot="1">
      <c r="A28" s="48"/>
      <c r="B28" s="11"/>
      <c r="C28" s="12"/>
      <c r="D28" s="6"/>
      <c r="E28" s="7">
        <v>0</v>
      </c>
      <c r="F28" s="7">
        <v>0</v>
      </c>
      <c r="G28" s="10">
        <v>0</v>
      </c>
      <c r="H28" s="22">
        <v>0</v>
      </c>
      <c r="I28" s="9">
        <f t="shared" si="2"/>
        <v>0</v>
      </c>
      <c r="J28">
        <f t="shared" si="3"/>
        <v>0</v>
      </c>
    </row>
    <row r="29" spans="1:10" ht="15.75" thickBot="1">
      <c r="A29" s="48"/>
      <c r="B29" s="11"/>
      <c r="C29" s="12"/>
      <c r="D29" s="6"/>
      <c r="E29" s="7">
        <v>0</v>
      </c>
      <c r="F29" s="7">
        <v>0</v>
      </c>
      <c r="G29" s="10">
        <v>0</v>
      </c>
      <c r="H29" s="22">
        <v>0</v>
      </c>
      <c r="I29" s="9">
        <f t="shared" si="2"/>
        <v>0</v>
      </c>
      <c r="J29">
        <f t="shared" si="3"/>
        <v>0</v>
      </c>
    </row>
    <row r="35" spans="3:7">
      <c r="C35" s="6" t="s">
        <v>30</v>
      </c>
      <c r="D35" s="34"/>
      <c r="E35" s="6">
        <f>COUNTIF(E2:E33,"&gt;0")</f>
        <v>7</v>
      </c>
      <c r="F35" s="6">
        <f t="shared" ref="F35:G35" si="4">COUNTIF(F2:F33,"&gt;0")</f>
        <v>9</v>
      </c>
      <c r="G35" s="6">
        <f t="shared" si="4"/>
        <v>6</v>
      </c>
    </row>
  </sheetData>
  <sortState ref="B2:J20">
    <sortCondition descending="1" ref="I2:I20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B2" sqref="B2:C27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42982</v>
      </c>
      <c r="F1" s="3">
        <v>42989</v>
      </c>
      <c r="G1" s="3">
        <v>42996</v>
      </c>
      <c r="H1" s="4">
        <v>43003</v>
      </c>
      <c r="I1" s="5"/>
    </row>
    <row r="2" spans="1:10" ht="15.75" customHeight="1" thickBot="1">
      <c r="A2" s="48" t="s">
        <v>54</v>
      </c>
      <c r="B2" s="18">
        <v>471</v>
      </c>
      <c r="C2" s="19" t="s">
        <v>35</v>
      </c>
      <c r="D2" s="16"/>
      <c r="E2" s="8">
        <v>45</v>
      </c>
      <c r="F2" s="8">
        <v>37</v>
      </c>
      <c r="G2" s="7">
        <v>33</v>
      </c>
      <c r="H2" s="43">
        <v>44</v>
      </c>
      <c r="I2" s="9">
        <f t="shared" ref="I2:I29" si="0">SUM(LARGE(E2:H2,1)+LARGE(E2:H2,2)+LARGE(E2:H2,3))</f>
        <v>126</v>
      </c>
      <c r="J2">
        <f t="shared" ref="J2:J29" si="1">SUM(E2:H2)/180</f>
        <v>0.8833333333333333</v>
      </c>
    </row>
    <row r="3" spans="1:10" ht="15.75" thickBot="1">
      <c r="A3" s="48"/>
      <c r="B3" s="11">
        <v>150</v>
      </c>
      <c r="C3" s="12" t="s">
        <v>37</v>
      </c>
      <c r="D3" s="6"/>
      <c r="E3" s="7">
        <v>29</v>
      </c>
      <c r="F3" s="7">
        <v>36</v>
      </c>
      <c r="G3" s="7">
        <v>29</v>
      </c>
      <c r="H3" s="10">
        <v>31</v>
      </c>
      <c r="I3" s="9">
        <f t="shared" si="0"/>
        <v>96</v>
      </c>
      <c r="J3">
        <f t="shared" si="1"/>
        <v>0.69444444444444442</v>
      </c>
    </row>
    <row r="4" spans="1:10" ht="15.75" thickBot="1">
      <c r="A4" s="48"/>
      <c r="B4" s="11">
        <v>120</v>
      </c>
      <c r="C4" s="12" t="s">
        <v>40</v>
      </c>
      <c r="D4" s="6"/>
      <c r="E4" s="7">
        <v>33</v>
      </c>
      <c r="F4" s="7">
        <v>32</v>
      </c>
      <c r="G4" s="7">
        <v>26</v>
      </c>
      <c r="H4" s="10">
        <v>0</v>
      </c>
      <c r="I4" s="9">
        <f t="shared" si="0"/>
        <v>91</v>
      </c>
      <c r="J4">
        <f t="shared" si="1"/>
        <v>0.50555555555555554</v>
      </c>
    </row>
    <row r="5" spans="1:10" ht="15.75" thickBot="1">
      <c r="A5" s="48"/>
      <c r="B5" s="11">
        <v>515</v>
      </c>
      <c r="C5" s="12" t="s">
        <v>34</v>
      </c>
      <c r="D5" s="6"/>
      <c r="E5" s="7">
        <v>0</v>
      </c>
      <c r="F5" s="7">
        <v>37</v>
      </c>
      <c r="G5" s="7">
        <v>35</v>
      </c>
      <c r="H5" s="10">
        <v>0</v>
      </c>
      <c r="I5" s="9">
        <f t="shared" si="0"/>
        <v>72</v>
      </c>
      <c r="J5">
        <f t="shared" si="1"/>
        <v>0.4</v>
      </c>
    </row>
    <row r="6" spans="1:10" ht="15.75" thickBot="1">
      <c r="A6" s="48"/>
      <c r="B6" s="27">
        <v>121</v>
      </c>
      <c r="C6" s="31" t="s">
        <v>39</v>
      </c>
      <c r="D6" s="6"/>
      <c r="E6" s="7">
        <v>21</v>
      </c>
      <c r="F6" s="7">
        <v>20</v>
      </c>
      <c r="G6" s="7">
        <v>23</v>
      </c>
      <c r="H6" s="10">
        <v>0</v>
      </c>
      <c r="I6" s="9">
        <f t="shared" si="0"/>
        <v>64</v>
      </c>
      <c r="J6">
        <f t="shared" si="1"/>
        <v>0.35555555555555557</v>
      </c>
    </row>
    <row r="7" spans="1:10" ht="15.75" thickBot="1">
      <c r="A7" s="48"/>
      <c r="B7" s="27">
        <v>13</v>
      </c>
      <c r="C7" s="31" t="s">
        <v>2</v>
      </c>
      <c r="D7" s="6"/>
      <c r="E7" s="7">
        <v>24</v>
      </c>
      <c r="F7" s="7">
        <v>20</v>
      </c>
      <c r="G7" s="7">
        <v>17</v>
      </c>
      <c r="H7" s="10">
        <v>0</v>
      </c>
      <c r="I7" s="9">
        <f t="shared" si="0"/>
        <v>61</v>
      </c>
      <c r="J7">
        <f t="shared" si="1"/>
        <v>0.33888888888888891</v>
      </c>
    </row>
    <row r="8" spans="1:10" ht="15.75" thickBot="1">
      <c r="A8" s="48"/>
      <c r="B8" s="28">
        <v>53</v>
      </c>
      <c r="C8" s="29" t="s">
        <v>56</v>
      </c>
      <c r="D8" s="6"/>
      <c r="E8" s="7">
        <v>31</v>
      </c>
      <c r="F8" s="7">
        <v>26</v>
      </c>
      <c r="G8" s="7">
        <v>0</v>
      </c>
      <c r="H8" s="10">
        <v>0</v>
      </c>
      <c r="I8" s="9">
        <f t="shared" si="0"/>
        <v>57</v>
      </c>
      <c r="J8">
        <f t="shared" si="1"/>
        <v>0.31666666666666665</v>
      </c>
    </row>
    <row r="9" spans="1:10" ht="15.75" thickBot="1">
      <c r="A9" s="48"/>
      <c r="B9" s="28">
        <v>413</v>
      </c>
      <c r="C9" s="33" t="s">
        <v>44</v>
      </c>
      <c r="D9" s="6"/>
      <c r="E9" s="7">
        <v>0</v>
      </c>
      <c r="F9" s="7">
        <v>0</v>
      </c>
      <c r="G9" s="8">
        <v>45</v>
      </c>
      <c r="H9" s="10">
        <v>0</v>
      </c>
      <c r="I9" s="9">
        <f t="shared" si="0"/>
        <v>45</v>
      </c>
      <c r="J9">
        <f t="shared" si="1"/>
        <v>0.25</v>
      </c>
    </row>
    <row r="10" spans="1:10" ht="15.75" thickBot="1">
      <c r="A10" s="48"/>
      <c r="B10" s="11">
        <v>30</v>
      </c>
      <c r="C10" s="12" t="s">
        <v>33</v>
      </c>
      <c r="D10" s="6"/>
      <c r="E10" s="7">
        <v>0</v>
      </c>
      <c r="F10" s="7">
        <v>0</v>
      </c>
      <c r="G10" s="7">
        <v>37</v>
      </c>
      <c r="H10" s="10">
        <v>0</v>
      </c>
      <c r="I10" s="9">
        <f t="shared" si="0"/>
        <v>37</v>
      </c>
      <c r="J10">
        <f t="shared" si="1"/>
        <v>0.20555555555555555</v>
      </c>
    </row>
    <row r="11" spans="1:10" ht="15.75" thickBot="1">
      <c r="A11" s="48"/>
      <c r="B11" s="11">
        <v>191</v>
      </c>
      <c r="C11" s="12" t="s">
        <v>36</v>
      </c>
      <c r="D11" s="6"/>
      <c r="E11" s="7">
        <v>0</v>
      </c>
      <c r="F11" s="7">
        <v>0</v>
      </c>
      <c r="G11" s="7">
        <v>0</v>
      </c>
      <c r="H11" s="10">
        <v>35</v>
      </c>
      <c r="I11" s="9">
        <f t="shared" si="0"/>
        <v>35</v>
      </c>
      <c r="J11">
        <f t="shared" si="1"/>
        <v>0.19444444444444445</v>
      </c>
    </row>
    <row r="12" spans="1:10" ht="15.75" thickBot="1">
      <c r="A12" s="48"/>
      <c r="B12" s="11">
        <v>144</v>
      </c>
      <c r="C12" s="12" t="s">
        <v>77</v>
      </c>
      <c r="D12" s="6"/>
      <c r="E12" s="7">
        <v>0</v>
      </c>
      <c r="F12" s="7">
        <v>0</v>
      </c>
      <c r="G12" s="7">
        <v>0</v>
      </c>
      <c r="H12" s="10">
        <v>34</v>
      </c>
      <c r="I12" s="9">
        <f t="shared" si="0"/>
        <v>34</v>
      </c>
      <c r="J12">
        <f t="shared" si="1"/>
        <v>0.18888888888888888</v>
      </c>
    </row>
    <row r="13" spans="1:10" ht="15.75" thickBot="1">
      <c r="A13" s="48"/>
      <c r="B13" s="11">
        <v>14</v>
      </c>
      <c r="C13" s="12" t="s">
        <v>75</v>
      </c>
      <c r="D13" s="6"/>
      <c r="E13" s="7">
        <v>25</v>
      </c>
      <c r="F13" s="7">
        <v>0</v>
      </c>
      <c r="G13" s="7">
        <v>0</v>
      </c>
      <c r="H13" s="10">
        <v>0</v>
      </c>
      <c r="I13" s="9">
        <f t="shared" si="0"/>
        <v>25</v>
      </c>
      <c r="J13">
        <f t="shared" si="1"/>
        <v>0.1388888888888889</v>
      </c>
    </row>
    <row r="14" spans="1:10" ht="15.75" thickBot="1">
      <c r="A14" s="48"/>
      <c r="B14" s="11">
        <v>141</v>
      </c>
      <c r="C14" s="12" t="s">
        <v>49</v>
      </c>
      <c r="D14" s="6"/>
      <c r="E14" s="7">
        <v>0</v>
      </c>
      <c r="F14" s="7">
        <v>0</v>
      </c>
      <c r="G14" s="7">
        <v>22</v>
      </c>
      <c r="H14" s="10">
        <v>0</v>
      </c>
      <c r="I14" s="9">
        <f t="shared" si="0"/>
        <v>22</v>
      </c>
      <c r="J14">
        <f t="shared" si="1"/>
        <v>0.12222222222222222</v>
      </c>
    </row>
    <row r="15" spans="1:10" ht="15.75" thickBot="1">
      <c r="A15" s="48"/>
      <c r="B15" s="11">
        <v>165</v>
      </c>
      <c r="C15" s="12" t="s">
        <v>76</v>
      </c>
      <c r="D15" s="6"/>
      <c r="E15" s="7">
        <v>0</v>
      </c>
      <c r="F15" s="7">
        <v>0</v>
      </c>
      <c r="G15" s="7">
        <v>13</v>
      </c>
      <c r="H15" s="10">
        <v>0</v>
      </c>
      <c r="I15" s="9">
        <f t="shared" si="0"/>
        <v>13</v>
      </c>
      <c r="J15">
        <f t="shared" si="1"/>
        <v>7.2222222222222215E-2</v>
      </c>
    </row>
    <row r="16" spans="1:10" ht="15.75" thickBot="1">
      <c r="A16" s="48"/>
      <c r="B16" s="11">
        <v>163</v>
      </c>
      <c r="C16" s="12" t="s">
        <v>53</v>
      </c>
      <c r="D16" s="6"/>
      <c r="E16" s="7">
        <v>0</v>
      </c>
      <c r="F16" s="7">
        <v>0</v>
      </c>
      <c r="G16" s="7">
        <v>13</v>
      </c>
      <c r="H16" s="10">
        <v>0</v>
      </c>
      <c r="I16" s="9">
        <f t="shared" si="0"/>
        <v>13</v>
      </c>
      <c r="J16">
        <f t="shared" si="1"/>
        <v>7.2222222222222215E-2</v>
      </c>
    </row>
    <row r="17" spans="1:10" ht="15.75" thickBot="1">
      <c r="A17" s="48"/>
      <c r="B17" s="11">
        <v>629</v>
      </c>
      <c r="C17" s="12" t="s">
        <v>73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8"/>
      <c r="B18" s="11">
        <v>555</v>
      </c>
      <c r="C18" s="12" t="s">
        <v>58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8"/>
      <c r="B19" s="11">
        <v>442</v>
      </c>
      <c r="C19" s="12" t="s">
        <v>74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8"/>
      <c r="B20" s="11">
        <v>192</v>
      </c>
      <c r="C20" s="38" t="s">
        <v>42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8"/>
      <c r="B21" s="11">
        <v>100</v>
      </c>
      <c r="C21" s="38" t="s">
        <v>32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8"/>
      <c r="B22" s="11">
        <v>261</v>
      </c>
      <c r="C22" s="38" t="s">
        <v>52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8"/>
      <c r="B23" s="11">
        <v>127</v>
      </c>
      <c r="C23" s="12" t="s">
        <v>67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8"/>
      <c r="B24" s="11">
        <v>34</v>
      </c>
      <c r="C24" s="12" t="s">
        <v>71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8"/>
      <c r="B25" s="11">
        <v>14</v>
      </c>
      <c r="C25" s="12" t="s">
        <v>68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8"/>
      <c r="B26" s="11">
        <v>203</v>
      </c>
      <c r="C26" s="12" t="s">
        <v>66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8"/>
      <c r="B27" s="11">
        <v>183</v>
      </c>
      <c r="C27" s="12" t="s">
        <v>43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8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48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5" spans="3:8">
      <c r="C35" s="6" t="s">
        <v>30</v>
      </c>
      <c r="D35" s="34"/>
      <c r="E35" s="6">
        <f>COUNTIF(E2:E33,"&gt;0")</f>
        <v>7</v>
      </c>
      <c r="F35" s="6">
        <f t="shared" ref="F35:H35" si="2">COUNTIF(F2:F33,"&gt;0")</f>
        <v>7</v>
      </c>
      <c r="G35" s="6">
        <f t="shared" si="2"/>
        <v>11</v>
      </c>
      <c r="H35" s="6">
        <f t="shared" si="2"/>
        <v>4</v>
      </c>
    </row>
  </sheetData>
  <sortState ref="B2:J29">
    <sortCondition descending="1" ref="I2:I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B2" sqref="B2:C28"/>
    </sheetView>
  </sheetViews>
  <sheetFormatPr defaultRowHeight="15"/>
  <cols>
    <col min="3" max="3" width="23.85546875" customWidth="1"/>
    <col min="4" max="4" width="8.425781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43010</v>
      </c>
      <c r="F1" s="3">
        <v>43017</v>
      </c>
      <c r="G1" s="3">
        <v>43024</v>
      </c>
      <c r="H1" s="20">
        <v>43031</v>
      </c>
      <c r="I1" s="21">
        <v>43038</v>
      </c>
      <c r="J1" s="5"/>
    </row>
    <row r="2" spans="1:11" ht="15.75" customHeight="1" thickBot="1">
      <c r="A2" s="48" t="s">
        <v>54</v>
      </c>
      <c r="B2" s="18">
        <v>471</v>
      </c>
      <c r="C2" s="19" t="s">
        <v>35</v>
      </c>
      <c r="D2" s="6"/>
      <c r="E2" s="8">
        <v>44</v>
      </c>
      <c r="F2" s="8">
        <v>45</v>
      </c>
      <c r="G2" s="7">
        <v>41</v>
      </c>
      <c r="H2" s="10">
        <v>0</v>
      </c>
      <c r="I2" s="43">
        <v>44</v>
      </c>
      <c r="J2" s="9">
        <f t="shared" ref="J2:J29" si="0">SUM(LARGE(E2:I2,1)+LARGE(E2:I2,2)+LARGE(E2:I2,3))</f>
        <v>133</v>
      </c>
      <c r="K2">
        <f t="shared" ref="K2:K29" si="1">SUM(E2:I2)/225</f>
        <v>0.77333333333333332</v>
      </c>
    </row>
    <row r="3" spans="1:11" ht="15.75" thickBot="1">
      <c r="A3" s="48"/>
      <c r="B3" s="11">
        <v>14</v>
      </c>
      <c r="C3" s="12" t="s">
        <v>75</v>
      </c>
      <c r="D3" s="6"/>
      <c r="E3" s="7">
        <v>0</v>
      </c>
      <c r="F3" s="7">
        <v>0</v>
      </c>
      <c r="G3" s="8">
        <v>43</v>
      </c>
      <c r="H3" s="43">
        <v>42</v>
      </c>
      <c r="I3" s="10">
        <v>28</v>
      </c>
      <c r="J3" s="9">
        <f t="shared" si="0"/>
        <v>113</v>
      </c>
      <c r="K3">
        <f t="shared" si="1"/>
        <v>0.50222222222222224</v>
      </c>
    </row>
    <row r="4" spans="1:11" ht="15.75" thickBot="1">
      <c r="A4" s="48"/>
      <c r="B4" s="11">
        <v>121</v>
      </c>
      <c r="C4" s="12" t="s">
        <v>39</v>
      </c>
      <c r="D4" s="6"/>
      <c r="E4" s="7">
        <v>0</v>
      </c>
      <c r="F4" s="7">
        <v>38</v>
      </c>
      <c r="G4" s="7">
        <v>32</v>
      </c>
      <c r="H4" s="10">
        <v>34</v>
      </c>
      <c r="I4" s="10">
        <v>20</v>
      </c>
      <c r="J4" s="9">
        <f t="shared" si="0"/>
        <v>104</v>
      </c>
      <c r="K4">
        <f t="shared" si="1"/>
        <v>0.55111111111111111</v>
      </c>
    </row>
    <row r="5" spans="1:11" ht="15.75" thickBot="1">
      <c r="A5" s="48"/>
      <c r="B5" s="11">
        <v>150</v>
      </c>
      <c r="C5" s="12" t="s">
        <v>37</v>
      </c>
      <c r="D5" s="6"/>
      <c r="E5" s="7">
        <v>0</v>
      </c>
      <c r="F5" s="7">
        <v>29</v>
      </c>
      <c r="G5" s="7">
        <v>24</v>
      </c>
      <c r="H5" s="10">
        <v>42</v>
      </c>
      <c r="I5" s="10">
        <v>18</v>
      </c>
      <c r="J5" s="9">
        <f t="shared" si="0"/>
        <v>95</v>
      </c>
      <c r="K5">
        <f t="shared" si="1"/>
        <v>0.50222222222222224</v>
      </c>
    </row>
    <row r="6" spans="1:11" ht="15.75" thickBot="1">
      <c r="A6" s="48"/>
      <c r="B6" s="27">
        <v>13</v>
      </c>
      <c r="C6" s="31" t="s">
        <v>2</v>
      </c>
      <c r="D6" s="6"/>
      <c r="E6" s="7">
        <v>29</v>
      </c>
      <c r="F6" s="7">
        <v>28</v>
      </c>
      <c r="G6" s="7">
        <v>24</v>
      </c>
      <c r="H6" s="10">
        <v>22</v>
      </c>
      <c r="I6" s="10">
        <v>24</v>
      </c>
      <c r="J6" s="9">
        <f t="shared" si="0"/>
        <v>81</v>
      </c>
      <c r="K6">
        <f t="shared" si="1"/>
        <v>0.56444444444444442</v>
      </c>
    </row>
    <row r="7" spans="1:11" ht="15.75" thickBot="1">
      <c r="A7" s="48"/>
      <c r="B7" s="27">
        <v>120</v>
      </c>
      <c r="C7" s="31" t="s">
        <v>40</v>
      </c>
      <c r="D7" s="6"/>
      <c r="E7" s="7">
        <v>0</v>
      </c>
      <c r="F7" s="7">
        <v>24</v>
      </c>
      <c r="G7" s="7">
        <v>26</v>
      </c>
      <c r="H7" s="10">
        <v>29</v>
      </c>
      <c r="I7" s="10">
        <v>22</v>
      </c>
      <c r="J7" s="9">
        <f t="shared" si="0"/>
        <v>79</v>
      </c>
      <c r="K7">
        <f t="shared" si="1"/>
        <v>0.44888888888888889</v>
      </c>
    </row>
    <row r="8" spans="1:11" ht="15.75" thickBot="1">
      <c r="A8" s="48"/>
      <c r="B8" s="28">
        <v>191</v>
      </c>
      <c r="C8" s="33" t="s">
        <v>36</v>
      </c>
      <c r="D8" s="6"/>
      <c r="E8" s="7">
        <v>33</v>
      </c>
      <c r="F8" s="7">
        <v>0</v>
      </c>
      <c r="G8" s="7">
        <v>0</v>
      </c>
      <c r="H8" s="10">
        <v>0</v>
      </c>
      <c r="I8" s="10">
        <v>32</v>
      </c>
      <c r="J8" s="9">
        <f t="shared" si="0"/>
        <v>65</v>
      </c>
      <c r="K8">
        <f t="shared" si="1"/>
        <v>0.28888888888888886</v>
      </c>
    </row>
    <row r="9" spans="1:11" ht="15.75" thickBot="1">
      <c r="A9" s="48"/>
      <c r="B9" s="28">
        <v>53</v>
      </c>
      <c r="C9" s="29" t="s">
        <v>56</v>
      </c>
      <c r="D9" s="6"/>
      <c r="E9" s="7">
        <v>0</v>
      </c>
      <c r="F9" s="7">
        <v>26</v>
      </c>
      <c r="G9" s="7">
        <v>0</v>
      </c>
      <c r="H9" s="10">
        <v>21</v>
      </c>
      <c r="I9" s="10">
        <v>0</v>
      </c>
      <c r="J9" s="9">
        <f t="shared" si="0"/>
        <v>47</v>
      </c>
      <c r="K9">
        <f t="shared" si="1"/>
        <v>0.2088888888888889</v>
      </c>
    </row>
    <row r="10" spans="1:11" ht="15.75" thickBot="1">
      <c r="A10" s="48"/>
      <c r="B10" s="11">
        <v>546</v>
      </c>
      <c r="C10" s="12" t="s">
        <v>78</v>
      </c>
      <c r="D10" s="6"/>
      <c r="E10" s="7">
        <v>40</v>
      </c>
      <c r="F10" s="7">
        <v>0</v>
      </c>
      <c r="G10" s="7">
        <v>0</v>
      </c>
      <c r="H10" s="10">
        <v>0</v>
      </c>
      <c r="I10" s="10">
        <v>0</v>
      </c>
      <c r="J10" s="9">
        <f t="shared" si="0"/>
        <v>40</v>
      </c>
      <c r="K10">
        <f t="shared" si="1"/>
        <v>0.17777777777777778</v>
      </c>
    </row>
    <row r="11" spans="1:11" ht="15.75" thickBot="1">
      <c r="A11" s="48"/>
      <c r="B11" s="11">
        <v>413</v>
      </c>
      <c r="C11" s="12" t="s">
        <v>44</v>
      </c>
      <c r="D11" s="6"/>
      <c r="E11" s="7">
        <v>0</v>
      </c>
      <c r="F11" s="7">
        <v>0</v>
      </c>
      <c r="G11" s="7">
        <v>0</v>
      </c>
      <c r="H11" s="10">
        <v>0</v>
      </c>
      <c r="I11" s="10">
        <v>36</v>
      </c>
      <c r="J11" s="9">
        <f t="shared" si="0"/>
        <v>36</v>
      </c>
      <c r="K11">
        <f t="shared" si="1"/>
        <v>0.16</v>
      </c>
    </row>
    <row r="12" spans="1:11" ht="15.75" thickBot="1">
      <c r="A12" s="48"/>
      <c r="B12" s="11">
        <v>515</v>
      </c>
      <c r="C12" s="12" t="s">
        <v>34</v>
      </c>
      <c r="D12" s="6"/>
      <c r="E12" s="7">
        <v>24</v>
      </c>
      <c r="F12" s="7">
        <v>0</v>
      </c>
      <c r="G12" s="7">
        <v>0</v>
      </c>
      <c r="H12" s="10">
        <v>0</v>
      </c>
      <c r="I12" s="10">
        <v>0</v>
      </c>
      <c r="J12" s="9">
        <f t="shared" si="0"/>
        <v>24</v>
      </c>
      <c r="K12">
        <f t="shared" si="1"/>
        <v>0.10666666666666667</v>
      </c>
    </row>
    <row r="13" spans="1:11" ht="15.75" thickBot="1">
      <c r="A13" s="48"/>
      <c r="B13" s="11">
        <v>629</v>
      </c>
      <c r="C13" s="12" t="s">
        <v>73</v>
      </c>
      <c r="D13" s="6"/>
      <c r="E13" s="7">
        <v>0</v>
      </c>
      <c r="F13" s="7">
        <v>0</v>
      </c>
      <c r="G13" s="7">
        <v>0</v>
      </c>
      <c r="H13" s="10">
        <v>18</v>
      </c>
      <c r="I13" s="10">
        <v>0</v>
      </c>
      <c r="J13" s="9">
        <f t="shared" si="0"/>
        <v>18</v>
      </c>
      <c r="K13">
        <f t="shared" si="1"/>
        <v>0.08</v>
      </c>
    </row>
    <row r="14" spans="1:11" ht="15.75" thickBot="1">
      <c r="A14" s="48"/>
      <c r="B14" s="11">
        <v>30</v>
      </c>
      <c r="C14" s="12" t="s">
        <v>33</v>
      </c>
      <c r="D14" s="6"/>
      <c r="E14" s="7">
        <v>0</v>
      </c>
      <c r="F14" s="7">
        <v>0</v>
      </c>
      <c r="G14" s="7">
        <v>0</v>
      </c>
      <c r="H14" s="10">
        <v>0</v>
      </c>
      <c r="I14" s="10">
        <v>0</v>
      </c>
      <c r="J14" s="9">
        <f t="shared" si="0"/>
        <v>0</v>
      </c>
      <c r="K14">
        <f t="shared" si="1"/>
        <v>0</v>
      </c>
    </row>
    <row r="15" spans="1:11" ht="15.75" thickBot="1">
      <c r="A15" s="48"/>
      <c r="B15" s="11">
        <v>144</v>
      </c>
      <c r="C15" s="12" t="s">
        <v>77</v>
      </c>
      <c r="D15" s="6"/>
      <c r="E15" s="7">
        <v>0</v>
      </c>
      <c r="F15" s="7">
        <v>0</v>
      </c>
      <c r="G15" s="7">
        <v>0</v>
      </c>
      <c r="H15" s="10">
        <v>0</v>
      </c>
      <c r="I15" s="10">
        <v>0</v>
      </c>
      <c r="J15" s="9">
        <f t="shared" si="0"/>
        <v>0</v>
      </c>
      <c r="K15">
        <f t="shared" si="1"/>
        <v>0</v>
      </c>
    </row>
    <row r="16" spans="1:11" ht="15.75" thickBot="1">
      <c r="A16" s="48"/>
      <c r="B16" s="11">
        <v>141</v>
      </c>
      <c r="C16" s="12" t="s">
        <v>49</v>
      </c>
      <c r="D16" s="6"/>
      <c r="E16" s="7">
        <v>0</v>
      </c>
      <c r="F16" s="7">
        <v>0</v>
      </c>
      <c r="G16" s="7">
        <v>0</v>
      </c>
      <c r="H16" s="10">
        <v>0</v>
      </c>
      <c r="I16" s="10">
        <v>0</v>
      </c>
      <c r="J16" s="9">
        <f t="shared" si="0"/>
        <v>0</v>
      </c>
      <c r="K16">
        <f t="shared" si="1"/>
        <v>0</v>
      </c>
    </row>
    <row r="17" spans="1:11" ht="15.75" thickBot="1">
      <c r="A17" s="48"/>
      <c r="B17" s="11">
        <v>165</v>
      </c>
      <c r="C17" s="12" t="s">
        <v>76</v>
      </c>
      <c r="D17" s="6"/>
      <c r="E17" s="7">
        <v>0</v>
      </c>
      <c r="F17" s="7">
        <v>0</v>
      </c>
      <c r="G17" s="7">
        <v>0</v>
      </c>
      <c r="H17" s="10">
        <v>0</v>
      </c>
      <c r="I17" s="10">
        <v>0</v>
      </c>
      <c r="J17" s="9">
        <f t="shared" si="0"/>
        <v>0</v>
      </c>
      <c r="K17">
        <f t="shared" si="1"/>
        <v>0</v>
      </c>
    </row>
    <row r="18" spans="1:11" ht="15.75" thickBot="1">
      <c r="A18" s="48"/>
      <c r="B18" s="11">
        <v>163</v>
      </c>
      <c r="C18" s="12" t="s">
        <v>53</v>
      </c>
      <c r="D18" s="6"/>
      <c r="E18" s="7">
        <v>0</v>
      </c>
      <c r="F18" s="7">
        <v>0</v>
      </c>
      <c r="G18" s="7">
        <v>0</v>
      </c>
      <c r="H18" s="10">
        <v>0</v>
      </c>
      <c r="I18" s="10">
        <v>0</v>
      </c>
      <c r="J18" s="9">
        <f t="shared" si="0"/>
        <v>0</v>
      </c>
      <c r="K18">
        <f t="shared" si="1"/>
        <v>0</v>
      </c>
    </row>
    <row r="19" spans="1:11" ht="15.75" thickBot="1">
      <c r="A19" s="48"/>
      <c r="B19" s="11">
        <v>555</v>
      </c>
      <c r="C19" s="12" t="s">
        <v>58</v>
      </c>
      <c r="D19" s="6"/>
      <c r="E19" s="7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>
      <c r="A20" s="48"/>
      <c r="B20" s="11">
        <v>442</v>
      </c>
      <c r="C20" s="38" t="s">
        <v>74</v>
      </c>
      <c r="D20" s="6"/>
      <c r="E20" s="7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>
      <c r="A21" s="48"/>
      <c r="B21" s="11">
        <v>192</v>
      </c>
      <c r="C21" s="38" t="s">
        <v>42</v>
      </c>
      <c r="D21" s="6"/>
      <c r="E21" s="7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0"/>
        <v>0</v>
      </c>
      <c r="K21">
        <f t="shared" si="1"/>
        <v>0</v>
      </c>
    </row>
    <row r="22" spans="1:11" ht="15.75" thickBot="1">
      <c r="A22" s="48"/>
      <c r="B22" s="11">
        <v>100</v>
      </c>
      <c r="C22" s="38" t="s">
        <v>32</v>
      </c>
      <c r="D22" s="6"/>
      <c r="E22" s="7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0"/>
        <v>0</v>
      </c>
      <c r="K22">
        <f t="shared" si="1"/>
        <v>0</v>
      </c>
    </row>
    <row r="23" spans="1:11" ht="15.75" thickBot="1">
      <c r="A23" s="48"/>
      <c r="B23" s="11">
        <v>261</v>
      </c>
      <c r="C23" s="12" t="s">
        <v>52</v>
      </c>
      <c r="D23" s="6"/>
      <c r="E23" s="7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0"/>
        <v>0</v>
      </c>
      <c r="K23">
        <f t="shared" si="1"/>
        <v>0</v>
      </c>
    </row>
    <row r="24" spans="1:11" ht="15.75" thickBot="1">
      <c r="A24" s="48"/>
      <c r="B24" s="11">
        <v>127</v>
      </c>
      <c r="C24" s="12" t="s">
        <v>67</v>
      </c>
      <c r="D24" s="6"/>
      <c r="E24" s="7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0"/>
        <v>0</v>
      </c>
      <c r="K24">
        <f t="shared" si="1"/>
        <v>0</v>
      </c>
    </row>
    <row r="25" spans="1:11" ht="15.75" thickBot="1">
      <c r="A25" s="48"/>
      <c r="B25" s="11">
        <v>34</v>
      </c>
      <c r="C25" s="12" t="s">
        <v>71</v>
      </c>
      <c r="D25" s="6"/>
      <c r="E25" s="7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0"/>
        <v>0</v>
      </c>
      <c r="K25">
        <f t="shared" si="1"/>
        <v>0</v>
      </c>
    </row>
    <row r="26" spans="1:11" ht="15.75" thickBot="1">
      <c r="A26" s="48"/>
      <c r="B26" s="11">
        <v>14</v>
      </c>
      <c r="C26" s="12" t="s">
        <v>68</v>
      </c>
      <c r="D26" s="6"/>
      <c r="E26" s="7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0"/>
        <v>0</v>
      </c>
      <c r="K26">
        <f t="shared" si="1"/>
        <v>0</v>
      </c>
    </row>
    <row r="27" spans="1:11" ht="15.75" thickBot="1">
      <c r="A27" s="48"/>
      <c r="B27" s="11">
        <v>203</v>
      </c>
      <c r="C27" s="12" t="s">
        <v>66</v>
      </c>
      <c r="D27" s="6"/>
      <c r="E27" s="7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0"/>
        <v>0</v>
      </c>
      <c r="K27">
        <f t="shared" si="1"/>
        <v>0</v>
      </c>
    </row>
    <row r="28" spans="1:11" ht="15.75" thickBot="1">
      <c r="A28" s="48"/>
      <c r="B28" s="11">
        <v>183</v>
      </c>
      <c r="C28" s="12" t="s">
        <v>43</v>
      </c>
      <c r="D28" s="6"/>
      <c r="E28" s="7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0"/>
        <v>0</v>
      </c>
      <c r="K28">
        <f t="shared" si="1"/>
        <v>0</v>
      </c>
    </row>
    <row r="29" spans="1:11" ht="15.75" thickBot="1">
      <c r="A29" s="48"/>
      <c r="B29" s="11"/>
      <c r="C29" s="32"/>
      <c r="D29" s="6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0"/>
        <v>0</v>
      </c>
      <c r="K29">
        <f t="shared" si="1"/>
        <v>0</v>
      </c>
    </row>
    <row r="35" spans="3:9">
      <c r="C35" s="6" t="s">
        <v>30</v>
      </c>
      <c r="D35" s="34"/>
      <c r="E35" s="6">
        <f>COUNTIF(E2:E33,"&gt;0")</f>
        <v>5</v>
      </c>
      <c r="F35" s="6">
        <f t="shared" ref="F35:I35" si="2">COUNTIF(F2:F33,"&gt;0")</f>
        <v>6</v>
      </c>
      <c r="G35" s="6">
        <f t="shared" si="2"/>
        <v>6</v>
      </c>
      <c r="H35" s="6">
        <f t="shared" si="2"/>
        <v>7</v>
      </c>
      <c r="I35" s="6">
        <f t="shared" si="2"/>
        <v>8</v>
      </c>
    </row>
  </sheetData>
  <sortState ref="B2:K29">
    <sortCondition descending="1" ref="J2:J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2" sqref="B2:C31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43045</v>
      </c>
      <c r="F1" s="3">
        <v>43052</v>
      </c>
      <c r="G1" s="3">
        <v>43059</v>
      </c>
      <c r="H1" s="4">
        <v>43066</v>
      </c>
      <c r="I1" s="5"/>
    </row>
    <row r="2" spans="1:10" ht="15.75" customHeight="1" thickBot="1">
      <c r="A2" s="48" t="s">
        <v>54</v>
      </c>
      <c r="B2" s="18">
        <v>471</v>
      </c>
      <c r="C2" s="19" t="s">
        <v>35</v>
      </c>
      <c r="D2" s="16"/>
      <c r="E2" s="8">
        <v>44</v>
      </c>
      <c r="F2" s="7">
        <v>0</v>
      </c>
      <c r="G2" s="8">
        <v>43</v>
      </c>
      <c r="H2" s="10">
        <v>41</v>
      </c>
      <c r="I2" s="9">
        <f t="shared" ref="I2:I31" si="0">SUM(LARGE(E2:H2,1)+LARGE(E2:H2,2)+LARGE(E2:H2,3))</f>
        <v>128</v>
      </c>
      <c r="J2">
        <f t="shared" ref="J2:J31" si="1">SUM(E2:H2)/180</f>
        <v>0.71111111111111114</v>
      </c>
    </row>
    <row r="3" spans="1:10" ht="15.75" thickBot="1">
      <c r="A3" s="48"/>
      <c r="B3" s="11">
        <v>14</v>
      </c>
      <c r="C3" s="12" t="s">
        <v>75</v>
      </c>
      <c r="D3" s="6"/>
      <c r="E3" s="7">
        <v>33</v>
      </c>
      <c r="F3" s="8">
        <v>44</v>
      </c>
      <c r="G3" s="7">
        <v>40</v>
      </c>
      <c r="H3" s="10">
        <v>0</v>
      </c>
      <c r="I3" s="9">
        <f t="shared" si="0"/>
        <v>117</v>
      </c>
      <c r="J3">
        <f t="shared" si="1"/>
        <v>0.65</v>
      </c>
    </row>
    <row r="4" spans="1:10" ht="15.75" thickBot="1">
      <c r="A4" s="48"/>
      <c r="B4" s="11">
        <v>191</v>
      </c>
      <c r="C4" s="12" t="s">
        <v>36</v>
      </c>
      <c r="D4" s="6"/>
      <c r="E4" s="7">
        <v>33</v>
      </c>
      <c r="F4" s="7">
        <v>0</v>
      </c>
      <c r="G4" s="7">
        <v>28</v>
      </c>
      <c r="H4" s="10">
        <v>26</v>
      </c>
      <c r="I4" s="9">
        <f t="shared" si="0"/>
        <v>87</v>
      </c>
      <c r="J4">
        <f t="shared" si="1"/>
        <v>0.48333333333333334</v>
      </c>
    </row>
    <row r="5" spans="1:10" ht="15.75" thickBot="1">
      <c r="A5" s="48"/>
      <c r="B5" s="11">
        <v>150</v>
      </c>
      <c r="C5" s="12" t="s">
        <v>37</v>
      </c>
      <c r="D5" s="6"/>
      <c r="E5" s="7">
        <v>29</v>
      </c>
      <c r="F5" s="7">
        <v>23</v>
      </c>
      <c r="G5" s="7">
        <v>30</v>
      </c>
      <c r="H5" s="10">
        <v>24</v>
      </c>
      <c r="I5" s="9">
        <f t="shared" si="0"/>
        <v>83</v>
      </c>
      <c r="J5">
        <f t="shared" si="1"/>
        <v>0.58888888888888891</v>
      </c>
    </row>
    <row r="6" spans="1:10" ht="15.75" thickBot="1">
      <c r="A6" s="48"/>
      <c r="B6" s="27">
        <v>100</v>
      </c>
      <c r="C6" s="31" t="s">
        <v>32</v>
      </c>
      <c r="D6" s="6"/>
      <c r="E6" s="7">
        <v>0</v>
      </c>
      <c r="F6" s="7">
        <v>30</v>
      </c>
      <c r="G6" s="7">
        <v>0</v>
      </c>
      <c r="H6" s="10">
        <v>35</v>
      </c>
      <c r="I6" s="9">
        <f t="shared" si="0"/>
        <v>65</v>
      </c>
      <c r="J6">
        <f t="shared" si="1"/>
        <v>0.3611111111111111</v>
      </c>
    </row>
    <row r="7" spans="1:10" ht="15.75" thickBot="1">
      <c r="A7" s="48"/>
      <c r="B7" s="27">
        <v>515</v>
      </c>
      <c r="C7" s="31" t="s">
        <v>34</v>
      </c>
      <c r="D7" s="6"/>
      <c r="E7" s="7">
        <v>0</v>
      </c>
      <c r="F7" s="7">
        <v>37</v>
      </c>
      <c r="G7" s="7">
        <v>0</v>
      </c>
      <c r="H7" s="10">
        <v>21</v>
      </c>
      <c r="I7" s="9">
        <f t="shared" si="0"/>
        <v>58</v>
      </c>
      <c r="J7">
        <f t="shared" si="1"/>
        <v>0.32222222222222224</v>
      </c>
    </row>
    <row r="8" spans="1:10" ht="15.75" thickBot="1">
      <c r="A8" s="48"/>
      <c r="B8" s="28">
        <v>120</v>
      </c>
      <c r="C8" s="33" t="s">
        <v>40</v>
      </c>
      <c r="D8" s="6"/>
      <c r="E8" s="7">
        <v>20</v>
      </c>
      <c r="F8" s="7">
        <v>36</v>
      </c>
      <c r="G8" s="7">
        <v>0</v>
      </c>
      <c r="H8" s="10">
        <v>0</v>
      </c>
      <c r="I8" s="9">
        <f t="shared" si="0"/>
        <v>56</v>
      </c>
      <c r="J8">
        <f t="shared" si="1"/>
        <v>0.31111111111111112</v>
      </c>
    </row>
    <row r="9" spans="1:10" ht="15.75" thickBot="1">
      <c r="A9" s="48"/>
      <c r="B9" s="28">
        <v>13</v>
      </c>
      <c r="C9" s="33" t="s">
        <v>2</v>
      </c>
      <c r="D9" s="6"/>
      <c r="E9" s="7">
        <v>0</v>
      </c>
      <c r="F9" s="7">
        <v>0</v>
      </c>
      <c r="G9" s="7">
        <v>27</v>
      </c>
      <c r="H9" s="10">
        <v>18</v>
      </c>
      <c r="I9" s="9">
        <f t="shared" si="0"/>
        <v>45</v>
      </c>
      <c r="J9">
        <f t="shared" si="1"/>
        <v>0.25</v>
      </c>
    </row>
    <row r="10" spans="1:10" ht="15.75" thickBot="1">
      <c r="A10" s="48"/>
      <c r="B10" s="11">
        <v>919</v>
      </c>
      <c r="C10" s="32" t="s">
        <v>80</v>
      </c>
      <c r="D10" s="6"/>
      <c r="E10" s="7">
        <v>0</v>
      </c>
      <c r="F10" s="7">
        <v>0</v>
      </c>
      <c r="G10" s="7">
        <v>0</v>
      </c>
      <c r="H10" s="43">
        <v>43</v>
      </c>
      <c r="I10" s="9">
        <f t="shared" si="0"/>
        <v>43</v>
      </c>
      <c r="J10">
        <f t="shared" si="1"/>
        <v>0.2388888888888889</v>
      </c>
    </row>
    <row r="11" spans="1:10" ht="15.75" thickBot="1">
      <c r="A11" s="48"/>
      <c r="B11" s="11">
        <v>53</v>
      </c>
      <c r="C11" s="32" t="s">
        <v>56</v>
      </c>
      <c r="D11" s="6"/>
      <c r="E11" s="7">
        <v>27</v>
      </c>
      <c r="F11" s="7">
        <v>0</v>
      </c>
      <c r="G11" s="7">
        <v>0</v>
      </c>
      <c r="H11" s="10">
        <v>0</v>
      </c>
      <c r="I11" s="9">
        <f t="shared" si="0"/>
        <v>27</v>
      </c>
      <c r="J11">
        <f t="shared" si="1"/>
        <v>0.15</v>
      </c>
    </row>
    <row r="12" spans="1:10" ht="15.75" thickBot="1">
      <c r="A12" s="48"/>
      <c r="B12" s="11">
        <v>169</v>
      </c>
      <c r="C12" s="32" t="s">
        <v>61</v>
      </c>
      <c r="D12" s="6"/>
      <c r="E12" s="7">
        <v>0</v>
      </c>
      <c r="F12" s="7">
        <v>0</v>
      </c>
      <c r="G12" s="7">
        <v>26</v>
      </c>
      <c r="H12" s="10">
        <v>0</v>
      </c>
      <c r="I12" s="9">
        <f t="shared" si="0"/>
        <v>26</v>
      </c>
      <c r="J12">
        <f t="shared" si="1"/>
        <v>0.14444444444444443</v>
      </c>
    </row>
    <row r="13" spans="1:10" ht="15.75" thickBot="1">
      <c r="A13" s="48"/>
      <c r="B13" s="11">
        <v>121</v>
      </c>
      <c r="C13" s="12" t="s">
        <v>39</v>
      </c>
      <c r="D13" s="6"/>
      <c r="E13" s="7">
        <v>22</v>
      </c>
      <c r="F13" s="7">
        <v>0</v>
      </c>
      <c r="G13" s="7">
        <v>0</v>
      </c>
      <c r="H13" s="10">
        <v>0</v>
      </c>
      <c r="I13" s="9">
        <f t="shared" si="0"/>
        <v>22</v>
      </c>
      <c r="J13">
        <f t="shared" si="1"/>
        <v>0.12222222222222222</v>
      </c>
    </row>
    <row r="14" spans="1:10" ht="15.75" thickBot="1">
      <c r="A14" s="48"/>
      <c r="B14" s="11">
        <v>97</v>
      </c>
      <c r="C14" s="12" t="s">
        <v>62</v>
      </c>
      <c r="D14" s="6"/>
      <c r="E14" s="7">
        <v>16</v>
      </c>
      <c r="F14" s="7">
        <v>0</v>
      </c>
      <c r="G14" s="7">
        <v>0</v>
      </c>
      <c r="H14" s="10">
        <v>0</v>
      </c>
      <c r="I14" s="9">
        <f t="shared" si="0"/>
        <v>16</v>
      </c>
      <c r="J14">
        <f t="shared" si="1"/>
        <v>8.8888888888888892E-2</v>
      </c>
    </row>
    <row r="15" spans="1:10" ht="15.75" thickBot="1">
      <c r="A15" s="48"/>
      <c r="B15" s="11">
        <v>546</v>
      </c>
      <c r="C15" s="12" t="s">
        <v>78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48"/>
      <c r="B16" s="11">
        <v>413</v>
      </c>
      <c r="C16" s="12" t="s">
        <v>44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48"/>
      <c r="B17" s="11">
        <v>629</v>
      </c>
      <c r="C17" s="12" t="s">
        <v>73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8"/>
      <c r="B18" s="11">
        <v>30</v>
      </c>
      <c r="C18" s="12" t="s">
        <v>33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8"/>
      <c r="B19" s="11">
        <v>144</v>
      </c>
      <c r="C19" s="12" t="s">
        <v>77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8"/>
      <c r="B20" s="11">
        <v>141</v>
      </c>
      <c r="C20" s="38" t="s">
        <v>49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8"/>
      <c r="B21" s="11">
        <v>165</v>
      </c>
      <c r="C21" s="38" t="s">
        <v>76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8"/>
      <c r="B22" s="11">
        <v>163</v>
      </c>
      <c r="C22" s="38" t="s">
        <v>53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8"/>
      <c r="B23" s="11">
        <v>555</v>
      </c>
      <c r="C23" s="12" t="s">
        <v>58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8"/>
      <c r="B24" s="11">
        <v>442</v>
      </c>
      <c r="C24" s="12" t="s">
        <v>74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8"/>
      <c r="B25" s="11">
        <v>192</v>
      </c>
      <c r="C25" s="12" t="s">
        <v>42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8"/>
      <c r="B26" s="11">
        <v>261</v>
      </c>
      <c r="C26" s="12" t="s">
        <v>52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8"/>
      <c r="B27" s="11">
        <v>127</v>
      </c>
      <c r="C27" s="12" t="s">
        <v>67</v>
      </c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8"/>
      <c r="B28" s="11">
        <v>34</v>
      </c>
      <c r="C28" s="12" t="s">
        <v>71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48"/>
      <c r="B29" s="11">
        <v>14</v>
      </c>
      <c r="C29" s="12" t="s">
        <v>68</v>
      </c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0" spans="1:10" ht="15.75" thickBot="1">
      <c r="B30" s="11">
        <v>203</v>
      </c>
      <c r="C30" s="12" t="s">
        <v>66</v>
      </c>
      <c r="D30" s="6"/>
      <c r="E30" s="7">
        <v>0</v>
      </c>
      <c r="F30" s="7">
        <v>0</v>
      </c>
      <c r="G30" s="7">
        <v>0</v>
      </c>
      <c r="H30" s="10">
        <v>0</v>
      </c>
      <c r="I30" s="9">
        <f t="shared" si="0"/>
        <v>0</v>
      </c>
      <c r="J30">
        <f t="shared" si="1"/>
        <v>0</v>
      </c>
    </row>
    <row r="31" spans="1:10" ht="15.75" thickBot="1">
      <c r="B31" s="11">
        <v>183</v>
      </c>
      <c r="C31" s="12" t="s">
        <v>43</v>
      </c>
      <c r="D31" s="6"/>
      <c r="E31" s="7">
        <v>0</v>
      </c>
      <c r="F31" s="7">
        <v>0</v>
      </c>
      <c r="G31" s="7">
        <v>0</v>
      </c>
      <c r="H31" s="10">
        <v>0</v>
      </c>
      <c r="I31" s="9">
        <f t="shared" si="0"/>
        <v>0</v>
      </c>
      <c r="J31">
        <f t="shared" si="1"/>
        <v>0</v>
      </c>
    </row>
    <row r="32" spans="1:10" ht="15.75" thickBot="1">
      <c r="B32" s="11"/>
      <c r="C32" s="32"/>
      <c r="D32" s="6"/>
      <c r="E32" s="7">
        <v>0</v>
      </c>
      <c r="F32" s="7">
        <v>0</v>
      </c>
      <c r="G32" s="7">
        <v>0</v>
      </c>
      <c r="H32" s="10">
        <v>0</v>
      </c>
      <c r="I32" s="9">
        <f t="shared" ref="I32:I34" si="2">SUM(LARGE(E32:H32,1)+LARGE(E32:H32,2)+LARGE(E32:H32,3))</f>
        <v>0</v>
      </c>
      <c r="J32">
        <f t="shared" ref="J32:J34" si="3">SUM(E32:H32)/180</f>
        <v>0</v>
      </c>
    </row>
    <row r="33" spans="2:10" ht="15.75" thickBot="1">
      <c r="B33" s="11"/>
      <c r="C33" s="12"/>
      <c r="D33" s="6"/>
      <c r="E33" s="7">
        <v>0</v>
      </c>
      <c r="F33" s="7">
        <v>0</v>
      </c>
      <c r="G33" s="7">
        <v>0</v>
      </c>
      <c r="H33" s="10">
        <v>0</v>
      </c>
      <c r="I33" s="9">
        <f t="shared" si="2"/>
        <v>0</v>
      </c>
      <c r="J33">
        <f t="shared" si="3"/>
        <v>0</v>
      </c>
    </row>
    <row r="34" spans="2:10" ht="15.75" thickBot="1">
      <c r="B34" s="11"/>
      <c r="C34" s="29"/>
      <c r="D34" s="6"/>
      <c r="E34" s="7">
        <v>0</v>
      </c>
      <c r="F34" s="7">
        <v>0</v>
      </c>
      <c r="G34" s="7">
        <v>0</v>
      </c>
      <c r="H34" s="10">
        <v>0</v>
      </c>
      <c r="I34" s="9">
        <f t="shared" si="2"/>
        <v>0</v>
      </c>
      <c r="J34">
        <f t="shared" si="3"/>
        <v>0</v>
      </c>
    </row>
    <row r="38" spans="2:10">
      <c r="C38" s="6" t="s">
        <v>30</v>
      </c>
      <c r="D38" s="34"/>
      <c r="E38" s="6">
        <f>COUNTIF(E2:E36,"&gt;0")</f>
        <v>8</v>
      </c>
      <c r="F38" s="6">
        <f t="shared" ref="F38:H38" si="4">COUNTIF(F2:F36,"&gt;0")</f>
        <v>5</v>
      </c>
      <c r="G38" s="6">
        <f t="shared" si="4"/>
        <v>6</v>
      </c>
      <c r="H38" s="6">
        <f t="shared" si="4"/>
        <v>7</v>
      </c>
    </row>
  </sheetData>
  <sortState ref="B2:J31">
    <sortCondition descending="1" ref="I2:I31"/>
  </sortState>
  <mergeCells count="1">
    <mergeCell ref="A2:A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P18" sqref="P18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8" ht="117" customHeight="1">
      <c r="A1" s="1"/>
      <c r="B1" s="2" t="s">
        <v>1</v>
      </c>
      <c r="C1" s="2" t="s">
        <v>0</v>
      </c>
      <c r="D1" s="1"/>
      <c r="E1" s="3">
        <v>43073</v>
      </c>
      <c r="F1" s="3" t="s">
        <v>28</v>
      </c>
    </row>
    <row r="2" spans="1:8" ht="15" customHeight="1">
      <c r="A2" s="48" t="s">
        <v>54</v>
      </c>
      <c r="B2" s="18">
        <v>471</v>
      </c>
      <c r="C2" s="19" t="s">
        <v>35</v>
      </c>
      <c r="D2" s="16"/>
      <c r="E2" s="8">
        <v>45</v>
      </c>
      <c r="F2" s="7">
        <v>0</v>
      </c>
      <c r="H2" t="s">
        <v>84</v>
      </c>
    </row>
    <row r="3" spans="1:8">
      <c r="A3" s="48"/>
      <c r="B3" s="11">
        <v>413</v>
      </c>
      <c r="C3" s="12" t="s">
        <v>44</v>
      </c>
      <c r="D3" s="6"/>
      <c r="E3" s="7">
        <v>39</v>
      </c>
      <c r="F3" s="7">
        <v>0</v>
      </c>
    </row>
    <row r="4" spans="1:8">
      <c r="A4" s="48"/>
      <c r="B4" s="11">
        <v>100</v>
      </c>
      <c r="C4" s="12" t="s">
        <v>32</v>
      </c>
      <c r="D4" s="6"/>
      <c r="E4" s="7">
        <v>37</v>
      </c>
      <c r="F4" s="7">
        <v>0</v>
      </c>
      <c r="H4" t="s">
        <v>82</v>
      </c>
    </row>
    <row r="5" spans="1:8" ht="15.75" thickBot="1">
      <c r="A5" s="48"/>
      <c r="B5" s="11">
        <v>14</v>
      </c>
      <c r="C5" s="12" t="s">
        <v>75</v>
      </c>
      <c r="D5" s="6"/>
      <c r="E5" s="7">
        <v>34</v>
      </c>
      <c r="F5" s="7">
        <v>0</v>
      </c>
    </row>
    <row r="6" spans="1:8" ht="15.75" thickBot="1">
      <c r="A6" s="48"/>
      <c r="B6" s="27">
        <v>515</v>
      </c>
      <c r="C6" s="31" t="s">
        <v>34</v>
      </c>
      <c r="D6" s="6"/>
      <c r="E6" s="7">
        <v>31</v>
      </c>
      <c r="F6" s="7">
        <v>0</v>
      </c>
    </row>
    <row r="7" spans="1:8">
      <c r="A7" s="48"/>
      <c r="B7" s="27">
        <v>150</v>
      </c>
      <c r="C7" s="31" t="s">
        <v>37</v>
      </c>
      <c r="D7" s="6"/>
      <c r="E7" s="7">
        <v>26</v>
      </c>
      <c r="F7" s="7">
        <v>0</v>
      </c>
    </row>
    <row r="8" spans="1:8">
      <c r="A8" s="48"/>
      <c r="B8" s="28">
        <v>909</v>
      </c>
      <c r="C8" s="29" t="s">
        <v>81</v>
      </c>
      <c r="E8" s="7">
        <v>20</v>
      </c>
      <c r="F8" s="7">
        <v>0</v>
      </c>
    </row>
    <row r="9" spans="1:8">
      <c r="A9" s="48"/>
      <c r="B9" s="28">
        <v>163</v>
      </c>
      <c r="C9" s="33" t="s">
        <v>53</v>
      </c>
      <c r="D9" s="6"/>
      <c r="E9" s="7">
        <v>19</v>
      </c>
      <c r="F9" s="7">
        <v>0</v>
      </c>
    </row>
    <row r="10" spans="1:8">
      <c r="A10" s="48"/>
      <c r="B10" s="11">
        <v>13</v>
      </c>
      <c r="C10" s="12" t="s">
        <v>2</v>
      </c>
      <c r="D10" s="6"/>
      <c r="E10" s="7">
        <v>17</v>
      </c>
      <c r="F10" s="7">
        <v>0</v>
      </c>
    </row>
    <row r="11" spans="1:8">
      <c r="A11" s="48"/>
      <c r="B11" s="11">
        <v>165</v>
      </c>
      <c r="C11" s="12" t="s">
        <v>76</v>
      </c>
      <c r="D11" s="6"/>
      <c r="E11" s="7">
        <v>17</v>
      </c>
      <c r="F11" s="7">
        <v>0</v>
      </c>
      <c r="H11" t="s">
        <v>83</v>
      </c>
    </row>
    <row r="12" spans="1:8">
      <c r="A12" s="48"/>
      <c r="B12" s="11">
        <v>191</v>
      </c>
      <c r="C12" s="12" t="s">
        <v>36</v>
      </c>
      <c r="D12" s="6"/>
      <c r="E12" s="7">
        <v>0</v>
      </c>
      <c r="F12" s="7">
        <v>0</v>
      </c>
    </row>
    <row r="13" spans="1:8">
      <c r="A13" s="48"/>
      <c r="B13" s="11">
        <v>120</v>
      </c>
      <c r="C13" s="12" t="s">
        <v>40</v>
      </c>
      <c r="D13" s="6"/>
      <c r="E13" s="7">
        <v>0</v>
      </c>
      <c r="F13" s="7">
        <v>0</v>
      </c>
    </row>
    <row r="14" spans="1:8">
      <c r="A14" s="48"/>
      <c r="B14" s="11">
        <v>919</v>
      </c>
      <c r="C14" s="32" t="s">
        <v>80</v>
      </c>
      <c r="D14" s="6"/>
      <c r="E14" s="7">
        <v>0</v>
      </c>
      <c r="F14" s="7">
        <v>0</v>
      </c>
    </row>
    <row r="15" spans="1:8">
      <c r="A15" s="48"/>
      <c r="B15" s="11">
        <v>53</v>
      </c>
      <c r="C15" s="32" t="s">
        <v>56</v>
      </c>
      <c r="D15" s="6"/>
      <c r="E15" s="7">
        <v>0</v>
      </c>
      <c r="F15" s="7">
        <v>0</v>
      </c>
    </row>
    <row r="16" spans="1:8">
      <c r="A16" s="48"/>
      <c r="B16" s="11">
        <v>169</v>
      </c>
      <c r="C16" s="32" t="s">
        <v>61</v>
      </c>
      <c r="D16" s="6"/>
      <c r="E16" s="7">
        <v>0</v>
      </c>
      <c r="F16" s="7">
        <v>0</v>
      </c>
    </row>
    <row r="17" spans="1:6">
      <c r="A17" s="48"/>
      <c r="B17" s="11">
        <v>121</v>
      </c>
      <c r="C17" s="12" t="s">
        <v>39</v>
      </c>
      <c r="D17" s="6"/>
      <c r="E17" s="7">
        <v>0</v>
      </c>
      <c r="F17" s="7">
        <v>0</v>
      </c>
    </row>
    <row r="18" spans="1:6">
      <c r="A18" s="48"/>
      <c r="B18" s="11">
        <v>97</v>
      </c>
      <c r="C18" s="12" t="s">
        <v>62</v>
      </c>
      <c r="D18" s="6"/>
      <c r="E18" s="7">
        <v>0</v>
      </c>
      <c r="F18" s="7">
        <v>0</v>
      </c>
    </row>
    <row r="19" spans="1:6">
      <c r="A19" s="48"/>
      <c r="B19" s="11">
        <v>546</v>
      </c>
      <c r="C19" s="12" t="s">
        <v>78</v>
      </c>
      <c r="D19" s="6"/>
      <c r="E19" s="7">
        <v>0</v>
      </c>
      <c r="F19" s="7">
        <v>0</v>
      </c>
    </row>
    <row r="20" spans="1:6">
      <c r="A20" s="48"/>
      <c r="B20" s="11">
        <v>629</v>
      </c>
      <c r="C20" s="38" t="s">
        <v>73</v>
      </c>
      <c r="D20" s="6"/>
      <c r="E20" s="7">
        <v>0</v>
      </c>
      <c r="F20" s="7">
        <v>0</v>
      </c>
    </row>
    <row r="21" spans="1:6">
      <c r="A21" s="48"/>
      <c r="B21" s="11">
        <v>30</v>
      </c>
      <c r="C21" s="38" t="s">
        <v>33</v>
      </c>
      <c r="D21" s="6"/>
      <c r="E21" s="7">
        <v>0</v>
      </c>
      <c r="F21" s="7">
        <v>0</v>
      </c>
    </row>
    <row r="22" spans="1:6">
      <c r="A22" s="48"/>
      <c r="B22" s="11">
        <v>144</v>
      </c>
      <c r="C22" s="38" t="s">
        <v>77</v>
      </c>
      <c r="D22" s="6"/>
      <c r="E22" s="7">
        <v>0</v>
      </c>
      <c r="F22" s="7">
        <v>0</v>
      </c>
    </row>
    <row r="23" spans="1:6">
      <c r="A23" s="48"/>
      <c r="B23" s="11">
        <v>141</v>
      </c>
      <c r="C23" s="12" t="s">
        <v>49</v>
      </c>
      <c r="D23" s="6"/>
      <c r="E23" s="7">
        <v>0</v>
      </c>
      <c r="F23" s="7">
        <v>0</v>
      </c>
    </row>
    <row r="24" spans="1:6">
      <c r="A24" s="48"/>
      <c r="B24" s="11">
        <v>555</v>
      </c>
      <c r="C24" s="12" t="s">
        <v>58</v>
      </c>
      <c r="D24" s="6"/>
      <c r="E24" s="7">
        <v>0</v>
      </c>
      <c r="F24" s="7">
        <v>0</v>
      </c>
    </row>
    <row r="25" spans="1:6">
      <c r="A25" s="48"/>
      <c r="B25" s="11">
        <v>442</v>
      </c>
      <c r="C25" s="12" t="s">
        <v>74</v>
      </c>
      <c r="D25" s="6"/>
      <c r="E25" s="7">
        <v>0</v>
      </c>
      <c r="F25" s="7">
        <v>0</v>
      </c>
    </row>
    <row r="26" spans="1:6">
      <c r="A26" s="48"/>
      <c r="B26" s="11">
        <v>192</v>
      </c>
      <c r="C26" s="12" t="s">
        <v>42</v>
      </c>
      <c r="D26" s="6"/>
      <c r="E26" s="7">
        <v>0</v>
      </c>
      <c r="F26" s="7">
        <v>0</v>
      </c>
    </row>
    <row r="27" spans="1:6">
      <c r="A27" s="48"/>
      <c r="B27" s="11">
        <v>261</v>
      </c>
      <c r="C27" s="12" t="s">
        <v>52</v>
      </c>
      <c r="D27" s="6"/>
      <c r="E27" s="7">
        <v>0</v>
      </c>
      <c r="F27" s="7">
        <v>0</v>
      </c>
    </row>
    <row r="28" spans="1:6">
      <c r="A28" s="48"/>
      <c r="B28" s="11">
        <v>127</v>
      </c>
      <c r="C28" s="12" t="s">
        <v>67</v>
      </c>
      <c r="D28" s="6"/>
      <c r="E28" s="7">
        <v>0</v>
      </c>
      <c r="F28" s="7">
        <v>0</v>
      </c>
    </row>
    <row r="29" spans="1:6">
      <c r="A29" s="48"/>
      <c r="B29" s="11">
        <v>34</v>
      </c>
      <c r="C29" s="12" t="s">
        <v>71</v>
      </c>
      <c r="D29" s="6"/>
      <c r="E29" s="7">
        <v>0</v>
      </c>
      <c r="F29" s="7">
        <v>0</v>
      </c>
    </row>
    <row r="30" spans="1:6">
      <c r="B30" s="11">
        <v>14</v>
      </c>
      <c r="C30" s="12" t="s">
        <v>68</v>
      </c>
      <c r="D30" s="6"/>
      <c r="E30" s="7">
        <v>0</v>
      </c>
      <c r="F30" s="7">
        <v>0</v>
      </c>
    </row>
    <row r="31" spans="1:6">
      <c r="B31" s="11">
        <v>203</v>
      </c>
      <c r="C31" s="12" t="s">
        <v>66</v>
      </c>
      <c r="E31" s="7">
        <v>0</v>
      </c>
      <c r="F31" s="7">
        <v>0</v>
      </c>
    </row>
    <row r="32" spans="1:6">
      <c r="B32" s="11">
        <v>183</v>
      </c>
      <c r="C32" s="12" t="s">
        <v>43</v>
      </c>
      <c r="E32" s="7">
        <v>0</v>
      </c>
      <c r="F32" s="7">
        <v>0</v>
      </c>
    </row>
    <row r="33" spans="2:8">
      <c r="B33" s="11"/>
      <c r="C33" s="12"/>
      <c r="E33" s="7">
        <v>0</v>
      </c>
      <c r="F33" s="7">
        <v>0</v>
      </c>
    </row>
    <row r="34" spans="2:8">
      <c r="B34" s="11"/>
      <c r="C34" s="29"/>
      <c r="E34" s="7">
        <v>0</v>
      </c>
      <c r="F34" s="7">
        <v>0</v>
      </c>
    </row>
    <row r="35" spans="2:8">
      <c r="C35" s="6" t="s">
        <v>30</v>
      </c>
      <c r="D35" s="34"/>
      <c r="E35" s="6">
        <f>COUNTIF(E2:E33,"&gt;0")</f>
        <v>10</v>
      </c>
      <c r="F35" s="6"/>
      <c r="G35" s="6"/>
      <c r="H35" s="6"/>
    </row>
  </sheetData>
  <sortState ref="B2:H32">
    <sortCondition descending="1" ref="E2:E32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Q30" sqref="Q30"/>
    </sheetView>
  </sheetViews>
  <sheetFormatPr defaultRowHeight="15"/>
  <cols>
    <col min="2" max="2" width="33.28515625" customWidth="1"/>
    <col min="3" max="3" width="10.42578125" customWidth="1"/>
  </cols>
  <sheetData>
    <row r="1" spans="1:14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>
      <c r="A2" s="18">
        <v>413</v>
      </c>
      <c r="B2" s="19" t="s">
        <v>44</v>
      </c>
      <c r="C2" s="35" t="s">
        <v>45</v>
      </c>
      <c r="D2" s="35" t="s">
        <v>45</v>
      </c>
      <c r="E2" s="35" t="s">
        <v>45</v>
      </c>
      <c r="F2" s="35" t="s">
        <v>45</v>
      </c>
      <c r="G2" s="35" t="s">
        <v>45</v>
      </c>
      <c r="H2" s="35" t="s">
        <v>45</v>
      </c>
      <c r="I2" s="35" t="s">
        <v>45</v>
      </c>
      <c r="J2" s="35" t="s">
        <v>45</v>
      </c>
      <c r="K2" s="35" t="s">
        <v>45</v>
      </c>
      <c r="L2" s="35" t="s">
        <v>45</v>
      </c>
      <c r="M2" s="24" t="s">
        <v>19</v>
      </c>
      <c r="N2" s="47"/>
    </row>
    <row r="3" spans="1:14">
      <c r="A3" s="11">
        <v>13</v>
      </c>
      <c r="B3" s="12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7"/>
    </row>
    <row r="4" spans="1:14">
      <c r="A4" s="11">
        <v>14</v>
      </c>
      <c r="B4" s="12" t="s">
        <v>69</v>
      </c>
      <c r="C4" s="40"/>
      <c r="D4" s="40"/>
      <c r="E4" s="40"/>
      <c r="F4" s="40"/>
      <c r="G4" s="40"/>
      <c r="H4" s="40"/>
      <c r="I4" s="24"/>
      <c r="J4" s="24"/>
      <c r="K4" s="24"/>
      <c r="L4" s="24"/>
      <c r="M4" s="24"/>
      <c r="N4" s="40"/>
    </row>
    <row r="5" spans="1:14">
      <c r="A5" s="11">
        <v>22</v>
      </c>
      <c r="B5" s="12" t="s">
        <v>62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7"/>
    </row>
    <row r="6" spans="1:14">
      <c r="A6" s="11">
        <v>34</v>
      </c>
      <c r="B6" s="12" t="s">
        <v>72</v>
      </c>
      <c r="C6" s="40"/>
      <c r="D6" s="40"/>
      <c r="E6" s="40"/>
      <c r="F6" s="40"/>
      <c r="G6" s="40"/>
      <c r="H6" s="40"/>
      <c r="I6" s="46"/>
      <c r="J6" s="46"/>
      <c r="K6" s="46"/>
      <c r="L6" s="46"/>
      <c r="M6" s="46"/>
      <c r="N6" s="40"/>
    </row>
    <row r="7" spans="1:14">
      <c r="A7" s="11">
        <v>35</v>
      </c>
      <c r="B7" s="12" t="s">
        <v>60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7"/>
    </row>
    <row r="8" spans="1:14">
      <c r="A8" s="11">
        <v>53</v>
      </c>
      <c r="B8" s="12" t="s">
        <v>56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7"/>
    </row>
    <row r="9" spans="1:14">
      <c r="A9" s="11">
        <v>66</v>
      </c>
      <c r="B9" s="12" t="s">
        <v>57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7"/>
    </row>
    <row r="10" spans="1:14">
      <c r="A10" s="11">
        <v>100</v>
      </c>
      <c r="B10" s="12" t="s">
        <v>32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7"/>
    </row>
    <row r="11" spans="1:14">
      <c r="A11" s="11">
        <v>120</v>
      </c>
      <c r="B11" s="12" t="s">
        <v>40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7"/>
    </row>
    <row r="12" spans="1:14">
      <c r="A12" s="11">
        <v>121</v>
      </c>
      <c r="B12" s="12" t="s">
        <v>39</v>
      </c>
      <c r="C12" s="25"/>
      <c r="D12" s="25"/>
      <c r="E12" s="25"/>
      <c r="F12" s="25"/>
      <c r="G12" s="25"/>
      <c r="H12" s="25"/>
      <c r="I12" s="25"/>
      <c r="J12" s="25"/>
      <c r="K12" s="25"/>
      <c r="L12" s="24"/>
      <c r="M12" s="24"/>
      <c r="N12" s="17"/>
    </row>
    <row r="13" spans="1:14">
      <c r="A13" s="11">
        <v>127</v>
      </c>
      <c r="B13" s="12" t="s">
        <v>67</v>
      </c>
      <c r="C13" s="40"/>
      <c r="D13" s="40"/>
      <c r="E13" s="40"/>
      <c r="F13" s="40"/>
      <c r="G13" s="40"/>
      <c r="H13" s="40"/>
      <c r="I13" s="25"/>
      <c r="J13" s="25"/>
      <c r="K13" s="25"/>
      <c r="L13" s="25"/>
      <c r="M13" s="25"/>
      <c r="N13" s="40"/>
    </row>
    <row r="14" spans="1:14">
      <c r="A14" s="11">
        <v>141</v>
      </c>
      <c r="B14" s="12" t="s">
        <v>49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7"/>
    </row>
    <row r="15" spans="1:14">
      <c r="A15" s="11">
        <v>150</v>
      </c>
      <c r="B15" s="12" t="s">
        <v>37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17"/>
    </row>
    <row r="16" spans="1:14">
      <c r="A16" s="11">
        <v>163</v>
      </c>
      <c r="B16" s="12" t="s">
        <v>53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17"/>
    </row>
    <row r="17" spans="1:14">
      <c r="A17" s="11">
        <v>165</v>
      </c>
      <c r="B17" s="12" t="s">
        <v>50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7"/>
    </row>
    <row r="18" spans="1:14">
      <c r="A18" s="11">
        <v>169</v>
      </c>
      <c r="B18" s="12" t="s">
        <v>61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17"/>
    </row>
    <row r="19" spans="1:14">
      <c r="A19" s="11">
        <v>183</v>
      </c>
      <c r="B19" s="12" t="s">
        <v>43</v>
      </c>
      <c r="C19" s="40"/>
      <c r="D19" s="40"/>
      <c r="E19" s="40"/>
      <c r="F19" s="25"/>
      <c r="G19" s="25"/>
      <c r="H19" s="25"/>
      <c r="I19" s="25"/>
      <c r="J19" s="25"/>
      <c r="K19" s="25"/>
      <c r="L19" s="25"/>
      <c r="M19" s="25"/>
      <c r="N19" s="17"/>
    </row>
    <row r="20" spans="1:14">
      <c r="A20" s="11">
        <v>191</v>
      </c>
      <c r="B20" s="12" t="s">
        <v>36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17"/>
    </row>
    <row r="21" spans="1:14">
      <c r="A21" s="11">
        <v>192</v>
      </c>
      <c r="B21" s="12" t="s">
        <v>42</v>
      </c>
      <c r="C21" s="40"/>
      <c r="D21" s="40"/>
      <c r="E21" s="40"/>
      <c r="F21" s="40"/>
      <c r="G21" s="40"/>
      <c r="H21" s="40"/>
      <c r="I21" s="8"/>
      <c r="J21" s="8"/>
      <c r="K21" s="8"/>
      <c r="L21" s="8"/>
      <c r="M21" s="8"/>
      <c r="N21" s="40"/>
    </row>
    <row r="22" spans="1:14">
      <c r="A22" s="11">
        <v>203</v>
      </c>
      <c r="B22" s="12" t="s">
        <v>66</v>
      </c>
      <c r="C22" s="40"/>
      <c r="D22" s="40"/>
      <c r="E22" s="40"/>
      <c r="F22" s="40"/>
      <c r="G22" s="40"/>
      <c r="H22" s="40"/>
      <c r="I22" s="25"/>
      <c r="J22" s="25"/>
      <c r="K22" s="25"/>
      <c r="L22" s="25"/>
      <c r="M22" s="25"/>
      <c r="N22" s="40"/>
    </row>
    <row r="23" spans="1:14">
      <c r="A23" s="11">
        <v>225</v>
      </c>
      <c r="B23" s="12" t="s">
        <v>65</v>
      </c>
      <c r="C23" s="40"/>
      <c r="D23" s="40"/>
      <c r="E23" s="40"/>
      <c r="F23" s="40"/>
      <c r="G23" s="40"/>
      <c r="H23" s="40"/>
      <c r="I23" s="25"/>
      <c r="J23" s="25"/>
      <c r="K23" s="25"/>
      <c r="L23" s="25"/>
      <c r="M23" s="25"/>
      <c r="N23" s="40"/>
    </row>
    <row r="24" spans="1:14">
      <c r="A24" s="11">
        <v>261</v>
      </c>
      <c r="B24" s="12" t="s">
        <v>52</v>
      </c>
      <c r="C24" s="40"/>
      <c r="D24" s="40"/>
      <c r="E24" s="40"/>
      <c r="F24" s="40"/>
      <c r="G24" s="40"/>
      <c r="H24" s="40"/>
      <c r="I24" s="8"/>
      <c r="J24" s="8"/>
      <c r="K24" s="8"/>
      <c r="L24" s="8"/>
      <c r="M24" s="8"/>
      <c r="N24" s="40"/>
    </row>
    <row r="25" spans="1:14">
      <c r="A25" s="11">
        <v>391</v>
      </c>
      <c r="B25" s="12" t="s">
        <v>64</v>
      </c>
      <c r="C25" s="40"/>
      <c r="D25" s="40"/>
      <c r="E25" s="40"/>
      <c r="F25" s="24"/>
      <c r="G25" s="24"/>
      <c r="H25" s="24"/>
      <c r="I25" s="24"/>
      <c r="J25" s="24"/>
      <c r="K25" s="24"/>
      <c r="L25" s="24"/>
      <c r="M25" s="24"/>
      <c r="N25" s="17"/>
    </row>
    <row r="26" spans="1:14">
      <c r="A26" s="11">
        <v>391</v>
      </c>
      <c r="B26" s="12" t="s">
        <v>64</v>
      </c>
      <c r="C26" s="40"/>
      <c r="D26" s="40"/>
      <c r="E26" s="40"/>
      <c r="F26" s="40"/>
      <c r="G26" s="40"/>
      <c r="H26" s="40"/>
      <c r="I26" s="24"/>
      <c r="J26" s="24"/>
      <c r="K26" s="24"/>
      <c r="L26" s="24"/>
      <c r="M26" s="24"/>
      <c r="N26" s="40"/>
    </row>
    <row r="27" spans="1:14">
      <c r="A27" s="11">
        <v>471</v>
      </c>
      <c r="B27" s="12" t="s">
        <v>35</v>
      </c>
      <c r="C27" s="24" t="s">
        <v>19</v>
      </c>
      <c r="D27" s="24" t="s">
        <v>19</v>
      </c>
      <c r="E27" s="24" t="s">
        <v>19</v>
      </c>
      <c r="F27" s="24" t="s">
        <v>19</v>
      </c>
      <c r="G27" s="24" t="s">
        <v>19</v>
      </c>
      <c r="H27" s="24" t="s">
        <v>19</v>
      </c>
      <c r="I27" s="24" t="s">
        <v>19</v>
      </c>
      <c r="J27" s="24" t="s">
        <v>19</v>
      </c>
      <c r="K27" s="24" t="s">
        <v>19</v>
      </c>
      <c r="L27" s="24" t="s">
        <v>19</v>
      </c>
      <c r="M27" s="24" t="s">
        <v>19</v>
      </c>
      <c r="N27" s="16"/>
    </row>
    <row r="28" spans="1:14">
      <c r="A28" s="11">
        <v>513</v>
      </c>
      <c r="B28" s="12" t="s">
        <v>55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17"/>
    </row>
    <row r="29" spans="1:14">
      <c r="A29" s="11">
        <v>515</v>
      </c>
      <c r="B29" s="12" t="s">
        <v>34</v>
      </c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17"/>
    </row>
    <row r="30" spans="1:14">
      <c r="A30" s="11">
        <v>555</v>
      </c>
      <c r="B30" s="36" t="s">
        <v>59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17"/>
    </row>
    <row r="31" spans="1:14">
      <c r="A31" s="11">
        <v>629</v>
      </c>
      <c r="B31" s="12" t="s">
        <v>73</v>
      </c>
      <c r="C31" s="40"/>
      <c r="D31" s="40"/>
      <c r="E31" s="40"/>
      <c r="F31" s="40"/>
      <c r="G31" s="40"/>
      <c r="H31" s="40"/>
      <c r="I31" s="8"/>
      <c r="J31" s="8"/>
      <c r="K31" s="8"/>
      <c r="L31" s="8"/>
      <c r="M31" s="8"/>
      <c r="N31" s="40"/>
    </row>
    <row r="32" spans="1:14">
      <c r="A32" s="11">
        <v>904</v>
      </c>
      <c r="B32" s="38" t="s">
        <v>38</v>
      </c>
      <c r="C32" s="40"/>
      <c r="D32" s="40"/>
      <c r="E32" s="40"/>
      <c r="F32" s="40"/>
      <c r="G32" s="40"/>
      <c r="H32" s="40"/>
      <c r="I32" s="24" t="s">
        <v>19</v>
      </c>
      <c r="J32" s="24" t="s">
        <v>19</v>
      </c>
      <c r="K32" s="24" t="s">
        <v>19</v>
      </c>
      <c r="L32" s="24" t="s">
        <v>19</v>
      </c>
      <c r="M32" s="24" t="s">
        <v>19</v>
      </c>
      <c r="N32" s="40"/>
    </row>
    <row r="33" spans="1:14">
      <c r="A33" s="11">
        <v>144</v>
      </c>
      <c r="B33" s="38" t="s">
        <v>77</v>
      </c>
      <c r="C33" s="40"/>
      <c r="D33" s="40"/>
      <c r="E33" s="40"/>
      <c r="F33" s="40"/>
      <c r="G33" s="40"/>
      <c r="H33" s="40"/>
      <c r="I33" s="30"/>
      <c r="J33" s="30"/>
      <c r="K33" s="24"/>
      <c r="L33" s="24"/>
      <c r="M33" s="24"/>
      <c r="N33" s="40"/>
    </row>
    <row r="34" spans="1:14">
      <c r="A34" s="11">
        <v>919</v>
      </c>
      <c r="B34" s="38" t="s">
        <v>80</v>
      </c>
      <c r="C34" s="40"/>
      <c r="D34" s="40"/>
      <c r="E34" s="40"/>
      <c r="F34" s="40"/>
      <c r="G34" s="40"/>
      <c r="H34" s="40"/>
      <c r="I34" s="30"/>
      <c r="J34" s="30"/>
      <c r="K34" s="30"/>
      <c r="L34" s="30"/>
      <c r="M34" s="24"/>
      <c r="N34" s="40"/>
    </row>
    <row r="35" spans="1:14">
      <c r="A35" s="11">
        <v>1</v>
      </c>
      <c r="B35" s="38" t="s">
        <v>75</v>
      </c>
      <c r="C35" s="40"/>
      <c r="D35" s="40"/>
      <c r="E35" s="40"/>
      <c r="F35" s="40"/>
      <c r="G35" s="40"/>
      <c r="H35" s="40"/>
      <c r="I35" s="30"/>
      <c r="J35" s="30"/>
      <c r="K35" s="30"/>
      <c r="L35" s="30"/>
      <c r="M35" s="35" t="s">
        <v>45</v>
      </c>
    </row>
    <row r="36" spans="1:14">
      <c r="A36" s="11">
        <v>169</v>
      </c>
      <c r="B36" s="12" t="s">
        <v>61</v>
      </c>
      <c r="C36" s="40"/>
      <c r="D36" s="40"/>
      <c r="E36" s="40"/>
      <c r="F36" s="40"/>
      <c r="G36" s="40"/>
      <c r="H36" s="40"/>
      <c r="I36" s="30"/>
      <c r="J36" s="30"/>
      <c r="K36" s="30"/>
      <c r="L36" s="30"/>
      <c r="M36" s="8"/>
      <c r="N36" s="40"/>
    </row>
  </sheetData>
  <sortState ref="A2:N32">
    <sortCondition ref="A2:A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A2" sqref="A2:A29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42744</v>
      </c>
      <c r="F1" s="3">
        <v>42751</v>
      </c>
      <c r="G1" s="3">
        <v>42758</v>
      </c>
      <c r="H1" s="4">
        <v>42765</v>
      </c>
      <c r="I1" s="5"/>
    </row>
    <row r="2" spans="1:10" ht="15.75" customHeight="1" thickBot="1">
      <c r="A2" s="48" t="s">
        <v>54</v>
      </c>
      <c r="B2" s="18">
        <v>471</v>
      </c>
      <c r="C2" s="19" t="s">
        <v>35</v>
      </c>
      <c r="D2" s="16"/>
      <c r="E2" s="8">
        <v>45</v>
      </c>
      <c r="F2" s="8">
        <v>45</v>
      </c>
      <c r="G2" s="8">
        <v>45</v>
      </c>
      <c r="H2" s="43">
        <v>43</v>
      </c>
      <c r="I2" s="9">
        <f t="shared" ref="I2:I9" si="0">SUM(LARGE(E2:H2,1)+LARGE(E2:H2,2)+LARGE(E2:H2,3))</f>
        <v>135</v>
      </c>
      <c r="J2">
        <f t="shared" ref="J2:J9" si="1">SUM(E2:H2)/180</f>
        <v>0.98888888888888893</v>
      </c>
    </row>
    <row r="3" spans="1:10" ht="15.75" thickBot="1">
      <c r="A3" s="48"/>
      <c r="B3" s="11">
        <v>13</v>
      </c>
      <c r="C3" s="12" t="s">
        <v>2</v>
      </c>
      <c r="D3" s="6"/>
      <c r="E3" s="7">
        <v>34</v>
      </c>
      <c r="F3" s="7">
        <v>42</v>
      </c>
      <c r="G3" s="7">
        <v>34</v>
      </c>
      <c r="H3" s="10">
        <v>24</v>
      </c>
      <c r="I3" s="9">
        <f t="shared" si="0"/>
        <v>110</v>
      </c>
      <c r="J3">
        <f t="shared" si="1"/>
        <v>0.74444444444444446</v>
      </c>
    </row>
    <row r="4" spans="1:10" ht="15.75" thickBot="1">
      <c r="A4" s="48"/>
      <c r="B4" s="11">
        <v>191</v>
      </c>
      <c r="C4" s="12" t="s">
        <v>36</v>
      </c>
      <c r="D4" s="6"/>
      <c r="E4" s="7">
        <v>39</v>
      </c>
      <c r="F4" s="7">
        <v>0</v>
      </c>
      <c r="G4" s="7">
        <v>30</v>
      </c>
      <c r="H4" s="10">
        <v>0</v>
      </c>
      <c r="I4" s="9">
        <f t="shared" si="0"/>
        <v>69</v>
      </c>
      <c r="J4">
        <f t="shared" si="1"/>
        <v>0.38333333333333336</v>
      </c>
    </row>
    <row r="5" spans="1:10" ht="15.75" thickBot="1">
      <c r="A5" s="48"/>
      <c r="B5" s="11">
        <v>100</v>
      </c>
      <c r="C5" s="12" t="s">
        <v>32</v>
      </c>
      <c r="D5" s="6"/>
      <c r="E5" s="7">
        <v>30</v>
      </c>
      <c r="F5" s="7">
        <v>0</v>
      </c>
      <c r="G5" s="7">
        <v>32</v>
      </c>
      <c r="H5" s="10">
        <v>0</v>
      </c>
      <c r="I5" s="9">
        <f t="shared" si="0"/>
        <v>62</v>
      </c>
      <c r="J5">
        <f t="shared" si="1"/>
        <v>0.34444444444444444</v>
      </c>
    </row>
    <row r="6" spans="1:10" ht="15.75" thickBot="1">
      <c r="A6" s="48"/>
      <c r="B6" s="27">
        <v>150</v>
      </c>
      <c r="C6" s="31" t="s">
        <v>37</v>
      </c>
      <c r="D6" s="6"/>
      <c r="E6" s="7">
        <v>0</v>
      </c>
      <c r="F6" s="7">
        <v>0</v>
      </c>
      <c r="G6" s="7">
        <v>29</v>
      </c>
      <c r="H6" s="10">
        <v>32</v>
      </c>
      <c r="I6" s="9">
        <f t="shared" si="0"/>
        <v>61</v>
      </c>
      <c r="J6">
        <f t="shared" si="1"/>
        <v>0.33888888888888891</v>
      </c>
    </row>
    <row r="7" spans="1:10" ht="15.75" thickBot="1">
      <c r="A7" s="48"/>
      <c r="B7" s="27">
        <v>513</v>
      </c>
      <c r="C7" s="31" t="s">
        <v>55</v>
      </c>
      <c r="D7" s="6"/>
      <c r="E7" s="7">
        <v>0</v>
      </c>
      <c r="F7" s="7">
        <v>0</v>
      </c>
      <c r="G7" s="7">
        <v>0</v>
      </c>
      <c r="H7" s="10">
        <v>37</v>
      </c>
      <c r="I7" s="9">
        <f t="shared" si="0"/>
        <v>37</v>
      </c>
      <c r="J7">
        <f t="shared" si="1"/>
        <v>0.20555555555555555</v>
      </c>
    </row>
    <row r="8" spans="1:10" ht="15.75" thickBot="1">
      <c r="A8" s="48"/>
      <c r="B8" s="28">
        <v>53</v>
      </c>
      <c r="C8" s="33" t="s">
        <v>56</v>
      </c>
      <c r="D8" s="6"/>
      <c r="E8" s="7">
        <v>0</v>
      </c>
      <c r="F8" s="7">
        <v>0</v>
      </c>
      <c r="G8" s="7">
        <v>0</v>
      </c>
      <c r="H8" s="10">
        <v>32</v>
      </c>
      <c r="I8" s="9">
        <f t="shared" si="0"/>
        <v>32</v>
      </c>
      <c r="J8">
        <f t="shared" si="1"/>
        <v>0.17777777777777778</v>
      </c>
    </row>
    <row r="9" spans="1:10" ht="15.75" thickBot="1">
      <c r="A9" s="48"/>
      <c r="B9" s="28">
        <v>515</v>
      </c>
      <c r="C9" s="33" t="s">
        <v>34</v>
      </c>
      <c r="D9" s="6"/>
      <c r="E9" s="7">
        <v>0</v>
      </c>
      <c r="F9" s="7">
        <v>0</v>
      </c>
      <c r="G9" s="7">
        <v>0</v>
      </c>
      <c r="H9" s="10">
        <v>22</v>
      </c>
      <c r="I9" s="9">
        <f t="shared" si="0"/>
        <v>22</v>
      </c>
      <c r="J9">
        <f t="shared" si="1"/>
        <v>0.12222222222222222</v>
      </c>
    </row>
    <row r="10" spans="1:10" ht="15.75" thickBot="1">
      <c r="A10" s="48"/>
      <c r="B10" s="28"/>
      <c r="C10" s="33"/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ref="I10:I12" si="2">SUM(LARGE(E10:H10,1)+LARGE(E10:H10,2)+LARGE(E10:H10,3))</f>
        <v>0</v>
      </c>
      <c r="J10">
        <f t="shared" ref="J10:J14" si="3">SUM(E10:H10)/180</f>
        <v>0</v>
      </c>
    </row>
    <row r="11" spans="1:10" ht="15.75" thickBot="1">
      <c r="A11" s="48"/>
      <c r="B11" s="28"/>
      <c r="C11" s="33"/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2"/>
        <v>0</v>
      </c>
      <c r="J11">
        <f t="shared" si="3"/>
        <v>0</v>
      </c>
    </row>
    <row r="12" spans="1:10" ht="15.75" thickBot="1">
      <c r="A12" s="48"/>
      <c r="B12" s="28"/>
      <c r="C12" s="29"/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2"/>
        <v>0</v>
      </c>
      <c r="J12">
        <f t="shared" si="3"/>
        <v>0</v>
      </c>
    </row>
    <row r="13" spans="1:10" ht="15.75" thickBot="1">
      <c r="A13" s="48"/>
      <c r="B13" s="28"/>
      <c r="C13" s="29"/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ref="I13:I14" si="4">SUM(LARGE(E13:H13,1)+LARGE(E13:H13,2)+LARGE(E13:H13,3))</f>
        <v>0</v>
      </c>
      <c r="J13">
        <f t="shared" si="3"/>
        <v>0</v>
      </c>
    </row>
    <row r="14" spans="1:10" ht="15.75" thickBot="1">
      <c r="A14" s="48"/>
      <c r="B14" s="11"/>
      <c r="C14" s="32"/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4"/>
        <v>0</v>
      </c>
      <c r="J14">
        <f t="shared" si="3"/>
        <v>0</v>
      </c>
    </row>
    <row r="15" spans="1:10" ht="15.75" thickBot="1">
      <c r="A15" s="48"/>
      <c r="B15" s="11"/>
      <c r="C15" s="12"/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ref="I15:I29" si="5">SUM(LARGE(E15:H15,1)+LARGE(E15:H15,2)+LARGE(E15:H15,3))</f>
        <v>0</v>
      </c>
      <c r="J15">
        <f t="shared" ref="J15:J29" si="6">SUM(E15:H15)/180</f>
        <v>0</v>
      </c>
    </row>
    <row r="16" spans="1:10" ht="15.75" thickBot="1">
      <c r="A16" s="48"/>
      <c r="B16" s="11"/>
      <c r="C16" s="12"/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5"/>
        <v>0</v>
      </c>
      <c r="J16">
        <f t="shared" si="6"/>
        <v>0</v>
      </c>
    </row>
    <row r="17" spans="1:10" ht="15.75" thickBot="1">
      <c r="A17" s="48"/>
      <c r="B17" s="11"/>
      <c r="C17" s="12"/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5"/>
        <v>0</v>
      </c>
      <c r="J17">
        <f t="shared" si="6"/>
        <v>0</v>
      </c>
    </row>
    <row r="18" spans="1:10" ht="15.75" thickBot="1">
      <c r="A18" s="48"/>
      <c r="B18" s="11"/>
      <c r="C18" s="12"/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5"/>
        <v>0</v>
      </c>
      <c r="J18">
        <f t="shared" si="6"/>
        <v>0</v>
      </c>
    </row>
    <row r="19" spans="1:10" ht="15.75" thickBot="1">
      <c r="A19" s="48"/>
      <c r="B19" s="11"/>
      <c r="C19" s="12"/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5"/>
        <v>0</v>
      </c>
      <c r="J19">
        <f t="shared" si="6"/>
        <v>0</v>
      </c>
    </row>
    <row r="20" spans="1:10" ht="15.75" thickBot="1">
      <c r="A20" s="48"/>
      <c r="B20" s="11"/>
      <c r="C20" s="12"/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5"/>
        <v>0</v>
      </c>
      <c r="J20">
        <f t="shared" si="6"/>
        <v>0</v>
      </c>
    </row>
    <row r="21" spans="1:10" ht="15.75" thickBot="1">
      <c r="A21" s="48"/>
      <c r="B21" s="11"/>
      <c r="C21" s="12"/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5"/>
        <v>0</v>
      </c>
      <c r="J21">
        <f t="shared" si="6"/>
        <v>0</v>
      </c>
    </row>
    <row r="22" spans="1:10" ht="15.75" thickBot="1">
      <c r="A22" s="48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5"/>
        <v>0</v>
      </c>
      <c r="J22">
        <f t="shared" si="6"/>
        <v>0</v>
      </c>
    </row>
    <row r="23" spans="1:10" ht="15.75" thickBot="1">
      <c r="A23" s="48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5"/>
        <v>0</v>
      </c>
      <c r="J23">
        <f t="shared" si="6"/>
        <v>0</v>
      </c>
    </row>
    <row r="24" spans="1:10" ht="15.75" thickBot="1">
      <c r="A24" s="48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5"/>
        <v>0</v>
      </c>
      <c r="J24">
        <f t="shared" si="6"/>
        <v>0</v>
      </c>
    </row>
    <row r="25" spans="1:10" ht="15.75" thickBot="1">
      <c r="A25" s="48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5"/>
        <v>0</v>
      </c>
      <c r="J25">
        <f t="shared" si="6"/>
        <v>0</v>
      </c>
    </row>
    <row r="26" spans="1:10" ht="15.75" thickBot="1">
      <c r="A26" s="48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5"/>
        <v>0</v>
      </c>
      <c r="J26">
        <f t="shared" si="6"/>
        <v>0</v>
      </c>
    </row>
    <row r="27" spans="1:10" ht="15.75" thickBot="1">
      <c r="A27" s="48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5"/>
        <v>0</v>
      </c>
      <c r="J27">
        <f t="shared" si="6"/>
        <v>0</v>
      </c>
    </row>
    <row r="28" spans="1:10" ht="15.75" thickBot="1">
      <c r="A28" s="48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5"/>
        <v>0</v>
      </c>
      <c r="J28">
        <f t="shared" si="6"/>
        <v>0</v>
      </c>
    </row>
    <row r="29" spans="1:10" ht="15.75" thickBot="1">
      <c r="A29" s="48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5"/>
        <v>0</v>
      </c>
      <c r="J29">
        <f t="shared" si="6"/>
        <v>0</v>
      </c>
    </row>
    <row r="35" spans="3:8">
      <c r="C35" s="6" t="s">
        <v>30</v>
      </c>
      <c r="D35" s="34"/>
      <c r="E35" s="6">
        <f>COUNTIF(E2:E33,"&gt;0")</f>
        <v>4</v>
      </c>
      <c r="F35" s="6">
        <f t="shared" ref="F35:H35" si="7">COUNTIF(F2:F33,"&gt;0")</f>
        <v>2</v>
      </c>
      <c r="G35" s="6">
        <f t="shared" si="7"/>
        <v>5</v>
      </c>
      <c r="H35" s="6">
        <f t="shared" si="7"/>
        <v>6</v>
      </c>
    </row>
  </sheetData>
  <sortState ref="B2:I9">
    <sortCondition descending="1" ref="I2:I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1" sqref="J1:J1048576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42772</v>
      </c>
      <c r="F1" s="3">
        <v>42779</v>
      </c>
      <c r="G1" s="3">
        <v>42786</v>
      </c>
      <c r="H1" s="20">
        <v>42793</v>
      </c>
      <c r="I1" s="5"/>
    </row>
    <row r="2" spans="1:10" ht="15.75" customHeight="1" thickBot="1">
      <c r="A2" s="48" t="s">
        <v>54</v>
      </c>
      <c r="B2" s="18">
        <v>471</v>
      </c>
      <c r="C2" s="19" t="s">
        <v>35</v>
      </c>
      <c r="D2" s="6"/>
      <c r="E2" s="7">
        <v>41</v>
      </c>
      <c r="F2" s="44">
        <v>45</v>
      </c>
      <c r="G2" s="8">
        <v>45</v>
      </c>
      <c r="H2" s="10">
        <v>42</v>
      </c>
      <c r="I2" s="9">
        <f t="shared" ref="I2:I20" si="0">SUM(LARGE(E2:H2,1)+LARGE(E2:H2,2)+LARGE(E2:H2,3))</f>
        <v>132</v>
      </c>
      <c r="J2">
        <f t="shared" ref="J2:J20" si="1">SUM(E2:H2)/180</f>
        <v>0.96111111111111114</v>
      </c>
    </row>
    <row r="3" spans="1:10" ht="15.75" thickBot="1">
      <c r="A3" s="48"/>
      <c r="B3" s="11">
        <v>413</v>
      </c>
      <c r="C3" s="12" t="s">
        <v>44</v>
      </c>
      <c r="D3" s="6"/>
      <c r="E3" s="8">
        <v>43</v>
      </c>
      <c r="F3" s="7">
        <v>0</v>
      </c>
      <c r="G3" s="7">
        <v>41</v>
      </c>
      <c r="H3" s="43">
        <v>42</v>
      </c>
      <c r="I3" s="9">
        <f t="shared" si="0"/>
        <v>126</v>
      </c>
      <c r="J3">
        <f t="shared" si="1"/>
        <v>0.7</v>
      </c>
    </row>
    <row r="4" spans="1:10" ht="15.75" thickBot="1">
      <c r="A4" s="48"/>
      <c r="B4" s="11">
        <v>191</v>
      </c>
      <c r="C4" s="12" t="s">
        <v>36</v>
      </c>
      <c r="D4" s="6"/>
      <c r="E4" s="7">
        <v>0</v>
      </c>
      <c r="F4" s="7">
        <v>36</v>
      </c>
      <c r="G4" s="7">
        <v>34</v>
      </c>
      <c r="H4" s="10">
        <v>32</v>
      </c>
      <c r="I4" s="9">
        <f t="shared" si="0"/>
        <v>102</v>
      </c>
      <c r="J4">
        <f t="shared" si="1"/>
        <v>0.56666666666666665</v>
      </c>
    </row>
    <row r="5" spans="1:10" ht="15.75" thickBot="1">
      <c r="A5" s="48"/>
      <c r="B5" s="11">
        <v>150</v>
      </c>
      <c r="C5" s="12" t="s">
        <v>37</v>
      </c>
      <c r="D5" s="6"/>
      <c r="E5" s="7">
        <v>30</v>
      </c>
      <c r="F5" s="7">
        <v>35</v>
      </c>
      <c r="G5" s="7">
        <v>35</v>
      </c>
      <c r="H5" s="10">
        <v>31</v>
      </c>
      <c r="I5" s="9">
        <f t="shared" si="0"/>
        <v>101</v>
      </c>
      <c r="J5">
        <f t="shared" si="1"/>
        <v>0.72777777777777775</v>
      </c>
    </row>
    <row r="6" spans="1:10" ht="15.75" thickBot="1">
      <c r="A6" s="48"/>
      <c r="B6" s="27">
        <v>13</v>
      </c>
      <c r="C6" s="31" t="s">
        <v>2</v>
      </c>
      <c r="D6" s="6"/>
      <c r="E6" s="7">
        <v>27</v>
      </c>
      <c r="F6" s="7">
        <v>29</v>
      </c>
      <c r="G6" s="7">
        <v>23</v>
      </c>
      <c r="H6" s="10">
        <v>19</v>
      </c>
      <c r="I6" s="9">
        <f t="shared" si="0"/>
        <v>79</v>
      </c>
      <c r="J6">
        <f t="shared" si="1"/>
        <v>0.5444444444444444</v>
      </c>
    </row>
    <row r="7" spans="1:10" ht="15.75" thickBot="1">
      <c r="A7" s="48"/>
      <c r="B7" s="27">
        <v>515</v>
      </c>
      <c r="C7" s="31" t="s">
        <v>34</v>
      </c>
      <c r="D7" s="6"/>
      <c r="E7" s="7">
        <v>29</v>
      </c>
      <c r="F7" s="7">
        <v>0</v>
      </c>
      <c r="G7" s="7">
        <v>15</v>
      </c>
      <c r="H7" s="10">
        <v>11</v>
      </c>
      <c r="I7" s="9">
        <f t="shared" si="0"/>
        <v>55</v>
      </c>
      <c r="J7">
        <f t="shared" si="1"/>
        <v>0.30555555555555558</v>
      </c>
    </row>
    <row r="8" spans="1:10" ht="15.75" thickBot="1">
      <c r="A8" s="48"/>
      <c r="B8" s="28">
        <v>66</v>
      </c>
      <c r="C8" s="33" t="s">
        <v>57</v>
      </c>
      <c r="D8" s="6"/>
      <c r="E8" s="7">
        <v>0</v>
      </c>
      <c r="F8" s="7">
        <v>0</v>
      </c>
      <c r="G8" s="7">
        <v>24</v>
      </c>
      <c r="H8" s="10">
        <v>10</v>
      </c>
      <c r="I8" s="9">
        <f t="shared" si="0"/>
        <v>34</v>
      </c>
      <c r="J8">
        <f t="shared" si="1"/>
        <v>0.18888888888888888</v>
      </c>
    </row>
    <row r="9" spans="1:10" ht="15.75" thickBot="1">
      <c r="A9" s="48"/>
      <c r="B9" s="28">
        <v>120</v>
      </c>
      <c r="C9" s="33" t="s">
        <v>40</v>
      </c>
      <c r="D9" s="6"/>
      <c r="E9" s="7">
        <v>0</v>
      </c>
      <c r="F9" s="7">
        <v>0</v>
      </c>
      <c r="G9" s="7">
        <v>0</v>
      </c>
      <c r="H9" s="10">
        <v>32</v>
      </c>
      <c r="I9" s="9">
        <f t="shared" si="0"/>
        <v>32</v>
      </c>
      <c r="J9">
        <f t="shared" si="1"/>
        <v>0.17777777777777778</v>
      </c>
    </row>
    <row r="10" spans="1:10" ht="15.75" thickBot="1">
      <c r="A10" s="48"/>
      <c r="B10" s="11">
        <v>555</v>
      </c>
      <c r="C10" s="12" t="s">
        <v>58</v>
      </c>
      <c r="D10" s="6"/>
      <c r="E10" s="7">
        <v>0</v>
      </c>
      <c r="F10" s="7">
        <v>0</v>
      </c>
      <c r="G10" s="7">
        <v>31</v>
      </c>
      <c r="H10" s="10">
        <v>0</v>
      </c>
      <c r="I10" s="9">
        <f t="shared" si="0"/>
        <v>31</v>
      </c>
      <c r="J10">
        <f t="shared" si="1"/>
        <v>0.17222222222222222</v>
      </c>
    </row>
    <row r="11" spans="1:10" ht="15.75" thickBot="1">
      <c r="A11" s="48"/>
      <c r="B11" s="11">
        <v>121</v>
      </c>
      <c r="C11" s="12" t="s">
        <v>39</v>
      </c>
      <c r="D11" s="6"/>
      <c r="E11" s="7">
        <v>0</v>
      </c>
      <c r="F11" s="7">
        <v>0</v>
      </c>
      <c r="G11" s="7">
        <v>0</v>
      </c>
      <c r="H11" s="10">
        <v>31</v>
      </c>
      <c r="I11" s="9">
        <f t="shared" si="0"/>
        <v>31</v>
      </c>
      <c r="J11">
        <f t="shared" si="1"/>
        <v>0.17222222222222222</v>
      </c>
    </row>
    <row r="12" spans="1:10" ht="15.75" thickBot="1">
      <c r="A12" s="48"/>
      <c r="B12" s="11">
        <v>141</v>
      </c>
      <c r="C12" s="12" t="s">
        <v>49</v>
      </c>
      <c r="D12" s="6"/>
      <c r="E12" s="7">
        <v>0</v>
      </c>
      <c r="F12" s="7">
        <v>0</v>
      </c>
      <c r="G12" s="7">
        <v>0</v>
      </c>
      <c r="H12" s="10">
        <v>28</v>
      </c>
      <c r="I12" s="9">
        <f t="shared" si="0"/>
        <v>28</v>
      </c>
      <c r="J12">
        <f t="shared" si="1"/>
        <v>0.15555555555555556</v>
      </c>
    </row>
    <row r="13" spans="1:10" ht="15.75" thickBot="1">
      <c r="A13" s="48"/>
      <c r="B13" s="11">
        <v>35</v>
      </c>
      <c r="C13" s="12" t="s">
        <v>60</v>
      </c>
      <c r="D13" s="6"/>
      <c r="E13" s="7">
        <v>0</v>
      </c>
      <c r="F13" s="7">
        <v>0</v>
      </c>
      <c r="G13" s="7">
        <v>0</v>
      </c>
      <c r="H13" s="10">
        <v>27</v>
      </c>
      <c r="I13" s="9">
        <f t="shared" si="0"/>
        <v>27</v>
      </c>
      <c r="J13">
        <f t="shared" si="1"/>
        <v>0.15</v>
      </c>
    </row>
    <row r="14" spans="1:10" ht="15.75" thickBot="1">
      <c r="A14" s="48"/>
      <c r="B14" s="11">
        <v>513</v>
      </c>
      <c r="C14" s="12" t="s">
        <v>55</v>
      </c>
      <c r="D14" s="6"/>
      <c r="E14" s="7">
        <v>0</v>
      </c>
      <c r="F14" s="7">
        <v>25</v>
      </c>
      <c r="G14" s="7">
        <v>0</v>
      </c>
      <c r="H14" s="10">
        <v>0</v>
      </c>
      <c r="I14" s="9">
        <f t="shared" si="0"/>
        <v>25</v>
      </c>
      <c r="J14">
        <f t="shared" si="1"/>
        <v>0.1388888888888889</v>
      </c>
    </row>
    <row r="15" spans="1:10" ht="15.75" thickBot="1">
      <c r="A15" s="48"/>
      <c r="B15" s="11">
        <v>22</v>
      </c>
      <c r="C15" s="12" t="s">
        <v>62</v>
      </c>
      <c r="D15" s="6"/>
      <c r="E15" s="7">
        <v>0</v>
      </c>
      <c r="F15" s="7">
        <v>0</v>
      </c>
      <c r="G15" s="7">
        <v>0</v>
      </c>
      <c r="H15" s="10">
        <v>18</v>
      </c>
      <c r="I15" s="9">
        <f t="shared" si="0"/>
        <v>18</v>
      </c>
      <c r="J15">
        <f t="shared" si="1"/>
        <v>0.1</v>
      </c>
    </row>
    <row r="16" spans="1:10" ht="15.75" thickBot="1">
      <c r="A16" s="48"/>
      <c r="B16" s="11">
        <v>169</v>
      </c>
      <c r="C16" s="12" t="s">
        <v>61</v>
      </c>
      <c r="D16" s="6"/>
      <c r="E16" s="7">
        <v>0</v>
      </c>
      <c r="F16" s="7">
        <v>0</v>
      </c>
      <c r="G16" s="7">
        <v>0</v>
      </c>
      <c r="H16" s="10">
        <v>16</v>
      </c>
      <c r="I16" s="9">
        <f t="shared" si="0"/>
        <v>16</v>
      </c>
      <c r="J16">
        <f t="shared" si="1"/>
        <v>8.8888888888888892E-2</v>
      </c>
    </row>
    <row r="17" spans="1:10" ht="15.75" thickBot="1">
      <c r="A17" s="48"/>
      <c r="B17" s="11">
        <v>163</v>
      </c>
      <c r="C17" s="12" t="s">
        <v>53</v>
      </c>
      <c r="D17" s="6"/>
      <c r="E17" s="7">
        <v>0</v>
      </c>
      <c r="F17" s="7">
        <v>0</v>
      </c>
      <c r="G17" s="7">
        <v>0</v>
      </c>
      <c r="H17" s="10">
        <v>14</v>
      </c>
      <c r="I17" s="9">
        <f t="shared" si="0"/>
        <v>14</v>
      </c>
      <c r="J17">
        <f t="shared" si="1"/>
        <v>7.7777777777777779E-2</v>
      </c>
    </row>
    <row r="18" spans="1:10" ht="15.75" thickBot="1">
      <c r="A18" s="48"/>
      <c r="B18" s="11">
        <v>165</v>
      </c>
      <c r="C18" s="12" t="s">
        <v>50</v>
      </c>
      <c r="D18" s="6"/>
      <c r="E18" s="7">
        <v>0</v>
      </c>
      <c r="F18" s="7">
        <v>0</v>
      </c>
      <c r="G18" s="7">
        <v>0</v>
      </c>
      <c r="H18" s="10">
        <v>12</v>
      </c>
      <c r="I18" s="9">
        <f t="shared" si="0"/>
        <v>12</v>
      </c>
      <c r="J18">
        <f t="shared" si="1"/>
        <v>6.6666666666666666E-2</v>
      </c>
    </row>
    <row r="19" spans="1:10" ht="15.75" thickBot="1">
      <c r="A19" s="48"/>
      <c r="B19" s="11">
        <v>100</v>
      </c>
      <c r="C19" s="12" t="s">
        <v>32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8"/>
      <c r="B20" s="11">
        <v>53</v>
      </c>
      <c r="C20" s="12" t="s">
        <v>56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8"/>
      <c r="B21" s="11"/>
      <c r="C21" s="12"/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ref="I21:I29" si="2">SUM(LARGE(E21:H21,1)+LARGE(E21:H21,2)+LARGE(E21:H21,3))</f>
        <v>0</v>
      </c>
      <c r="J21">
        <f t="shared" ref="J21:J29" si="3">SUM(E21:H21)/180</f>
        <v>0</v>
      </c>
    </row>
    <row r="22" spans="1:10" ht="15.75" thickBot="1">
      <c r="A22" s="48"/>
      <c r="B22" s="11"/>
      <c r="C22" s="12"/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2"/>
        <v>0</v>
      </c>
      <c r="J22">
        <f t="shared" si="3"/>
        <v>0</v>
      </c>
    </row>
    <row r="23" spans="1:10" ht="15.75" thickBot="1">
      <c r="A23" s="48"/>
      <c r="B23" s="11"/>
      <c r="C23" s="12"/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2"/>
        <v>0</v>
      </c>
      <c r="J23">
        <f t="shared" si="3"/>
        <v>0</v>
      </c>
    </row>
    <row r="24" spans="1:10" ht="15.75" thickBot="1">
      <c r="A24" s="48"/>
      <c r="B24" s="11"/>
      <c r="C24" s="12"/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  <c r="J24">
        <f t="shared" si="3"/>
        <v>0</v>
      </c>
    </row>
    <row r="25" spans="1:10" ht="15.75" thickBot="1">
      <c r="A25" s="48"/>
      <c r="B25" s="11"/>
      <c r="C25" s="12"/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  <c r="J25">
        <f t="shared" si="3"/>
        <v>0</v>
      </c>
    </row>
    <row r="26" spans="1:10" ht="15.75" thickBot="1">
      <c r="A26" s="48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2"/>
        <v>0</v>
      </c>
      <c r="J26">
        <f t="shared" si="3"/>
        <v>0</v>
      </c>
    </row>
    <row r="27" spans="1:10" ht="15.75" thickBot="1">
      <c r="A27" s="48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2"/>
        <v>0</v>
      </c>
      <c r="J27">
        <f t="shared" si="3"/>
        <v>0</v>
      </c>
    </row>
    <row r="28" spans="1:10" ht="15.75" thickBot="1">
      <c r="A28" s="48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2"/>
        <v>0</v>
      </c>
      <c r="J28">
        <f t="shared" si="3"/>
        <v>0</v>
      </c>
    </row>
    <row r="29" spans="1:10" ht="15.75" thickBot="1">
      <c r="A29" s="48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2"/>
        <v>0</v>
      </c>
      <c r="J29">
        <f t="shared" si="3"/>
        <v>0</v>
      </c>
    </row>
    <row r="35" spans="3:8">
      <c r="C35" s="6" t="s">
        <v>30</v>
      </c>
      <c r="D35" s="34"/>
      <c r="E35" s="6">
        <f>COUNTIF(E2:E33,"&gt;0")</f>
        <v>5</v>
      </c>
      <c r="F35" s="6">
        <f t="shared" ref="F35:H35" si="4">COUNTIF(F2:F33,"&gt;0")</f>
        <v>5</v>
      </c>
      <c r="G35" s="6">
        <f t="shared" si="4"/>
        <v>8</v>
      </c>
      <c r="H35" s="6">
        <f t="shared" si="4"/>
        <v>15</v>
      </c>
    </row>
  </sheetData>
  <sortState ref="B2:J20">
    <sortCondition descending="1" ref="I2:I20"/>
  </sortState>
  <mergeCells count="1">
    <mergeCell ref="A2:A29"/>
  </mergeCells>
  <pageMargins left="0.7" right="0.7" top="0.75" bottom="0.75" header="0.3" footer="0.3"/>
  <pageSetup paperSize="262" orientation="landscape" horizontalDpi="25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1" sqref="J1:J1048576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42800</v>
      </c>
      <c r="F1" s="3">
        <v>42807</v>
      </c>
      <c r="G1" s="3">
        <v>42814</v>
      </c>
      <c r="H1" s="4">
        <v>42821</v>
      </c>
      <c r="I1" s="5"/>
    </row>
    <row r="2" spans="1:10" ht="15.75" customHeight="1" thickBot="1">
      <c r="A2" s="48" t="s">
        <v>54</v>
      </c>
      <c r="B2" s="18">
        <v>471</v>
      </c>
      <c r="C2" s="19" t="s">
        <v>35</v>
      </c>
      <c r="D2" s="16"/>
      <c r="E2" s="7">
        <v>39</v>
      </c>
      <c r="F2" s="8">
        <v>45</v>
      </c>
      <c r="G2" s="8">
        <v>41</v>
      </c>
      <c r="H2" s="45">
        <v>44</v>
      </c>
      <c r="I2" s="9">
        <f t="shared" ref="I2:I22" si="0">SUM(LARGE(E2:H2,1)+LARGE(E2:H2,2)+LARGE(E2:H2,3))</f>
        <v>130</v>
      </c>
      <c r="J2">
        <f t="shared" ref="J2:J22" si="1">SUM(E2:H2)/180</f>
        <v>0.93888888888888888</v>
      </c>
    </row>
    <row r="3" spans="1:10" ht="15.75" thickBot="1">
      <c r="A3" s="48"/>
      <c r="B3" s="11">
        <v>150</v>
      </c>
      <c r="C3" s="12" t="s">
        <v>37</v>
      </c>
      <c r="D3" s="6"/>
      <c r="E3" s="8">
        <v>44</v>
      </c>
      <c r="F3" s="7">
        <v>39</v>
      </c>
      <c r="G3" s="7">
        <v>35</v>
      </c>
      <c r="H3" s="41">
        <v>40</v>
      </c>
      <c r="I3" s="9">
        <f t="shared" si="0"/>
        <v>123</v>
      </c>
      <c r="J3">
        <f t="shared" si="1"/>
        <v>0.87777777777777777</v>
      </c>
    </row>
    <row r="4" spans="1:10" ht="15.75" thickBot="1">
      <c r="A4" s="48"/>
      <c r="B4" s="11">
        <v>13</v>
      </c>
      <c r="C4" s="12" t="s">
        <v>2</v>
      </c>
      <c r="D4" s="6"/>
      <c r="E4" s="7">
        <v>30</v>
      </c>
      <c r="F4" s="7">
        <v>27</v>
      </c>
      <c r="G4" s="7">
        <v>24</v>
      </c>
      <c r="H4" s="41">
        <v>37</v>
      </c>
      <c r="I4" s="9">
        <f t="shared" si="0"/>
        <v>94</v>
      </c>
      <c r="J4">
        <f t="shared" si="1"/>
        <v>0.65555555555555556</v>
      </c>
    </row>
    <row r="5" spans="1:10" ht="15.75" thickBot="1">
      <c r="A5" s="48"/>
      <c r="B5" s="11">
        <v>191</v>
      </c>
      <c r="C5" s="12" t="s">
        <v>36</v>
      </c>
      <c r="D5" s="6"/>
      <c r="E5" s="7">
        <v>31</v>
      </c>
      <c r="F5" s="7">
        <v>37</v>
      </c>
      <c r="G5" s="7">
        <v>0</v>
      </c>
      <c r="H5" s="41">
        <v>0</v>
      </c>
      <c r="I5" s="9">
        <f t="shared" si="0"/>
        <v>68</v>
      </c>
      <c r="J5">
        <f t="shared" si="1"/>
        <v>0.37777777777777777</v>
      </c>
    </row>
    <row r="6" spans="1:10" ht="15.75" thickBot="1">
      <c r="A6" s="48"/>
      <c r="B6" s="27">
        <v>413</v>
      </c>
      <c r="C6" s="31" t="s">
        <v>44</v>
      </c>
      <c r="D6" s="6"/>
      <c r="E6" s="7">
        <v>0</v>
      </c>
      <c r="F6" s="7">
        <v>0</v>
      </c>
      <c r="G6" s="7">
        <v>41</v>
      </c>
      <c r="H6" s="41">
        <v>0</v>
      </c>
      <c r="I6" s="9">
        <f t="shared" si="0"/>
        <v>41</v>
      </c>
      <c r="J6">
        <f t="shared" si="1"/>
        <v>0.22777777777777777</v>
      </c>
    </row>
    <row r="7" spans="1:10" ht="15.75" thickBot="1">
      <c r="A7" s="48"/>
      <c r="B7" s="27">
        <v>183</v>
      </c>
      <c r="C7" s="31" t="s">
        <v>43</v>
      </c>
      <c r="D7" s="6"/>
      <c r="E7" s="7">
        <v>0</v>
      </c>
      <c r="F7" s="7">
        <v>0</v>
      </c>
      <c r="G7" s="7">
        <v>29</v>
      </c>
      <c r="H7" s="41">
        <v>0</v>
      </c>
      <c r="I7" s="9">
        <f t="shared" si="0"/>
        <v>29</v>
      </c>
      <c r="J7">
        <f t="shared" si="1"/>
        <v>0.16111111111111112</v>
      </c>
    </row>
    <row r="8" spans="1:10" ht="15.75" thickBot="1">
      <c r="A8" s="48"/>
      <c r="B8" s="28">
        <v>391</v>
      </c>
      <c r="C8" s="33" t="s">
        <v>64</v>
      </c>
      <c r="D8" s="6"/>
      <c r="E8" s="7">
        <v>14</v>
      </c>
      <c r="F8" s="7">
        <v>0</v>
      </c>
      <c r="G8" s="7">
        <v>0</v>
      </c>
      <c r="H8" s="41">
        <v>0</v>
      </c>
      <c r="I8" s="9">
        <f t="shared" si="0"/>
        <v>14</v>
      </c>
      <c r="J8">
        <f t="shared" si="1"/>
        <v>7.7777777777777779E-2</v>
      </c>
    </row>
    <row r="9" spans="1:10" ht="15.75" thickBot="1">
      <c r="A9" s="48"/>
      <c r="B9" s="28">
        <v>515</v>
      </c>
      <c r="C9" s="33" t="s">
        <v>34</v>
      </c>
      <c r="D9" s="6"/>
      <c r="E9" s="7">
        <v>0</v>
      </c>
      <c r="F9" s="7">
        <v>0</v>
      </c>
      <c r="G9" s="7">
        <v>0</v>
      </c>
      <c r="H9" s="41">
        <v>0</v>
      </c>
      <c r="I9" s="9">
        <f t="shared" si="0"/>
        <v>0</v>
      </c>
      <c r="J9">
        <f t="shared" si="1"/>
        <v>0</v>
      </c>
    </row>
    <row r="10" spans="1:10" ht="15.75" thickBot="1">
      <c r="A10" s="48"/>
      <c r="B10" s="11">
        <v>66</v>
      </c>
      <c r="C10" s="12" t="s">
        <v>57</v>
      </c>
      <c r="D10" s="6"/>
      <c r="E10" s="7">
        <v>0</v>
      </c>
      <c r="F10" s="7">
        <v>0</v>
      </c>
      <c r="G10" s="7">
        <v>0</v>
      </c>
      <c r="H10" s="41">
        <v>0</v>
      </c>
      <c r="I10" s="9">
        <f t="shared" si="0"/>
        <v>0</v>
      </c>
      <c r="J10">
        <f t="shared" si="1"/>
        <v>0</v>
      </c>
    </row>
    <row r="11" spans="1:10" ht="15.75" thickBot="1">
      <c r="A11" s="48"/>
      <c r="B11" s="11">
        <v>120</v>
      </c>
      <c r="C11" s="12" t="s">
        <v>40</v>
      </c>
      <c r="D11" s="6"/>
      <c r="E11" s="7">
        <v>0</v>
      </c>
      <c r="F11" s="7">
        <v>0</v>
      </c>
      <c r="G11" s="7">
        <v>0</v>
      </c>
      <c r="H11" s="41">
        <v>0</v>
      </c>
      <c r="I11" s="9">
        <f t="shared" si="0"/>
        <v>0</v>
      </c>
      <c r="J11">
        <f t="shared" si="1"/>
        <v>0</v>
      </c>
    </row>
    <row r="12" spans="1:10" ht="15.75" thickBot="1">
      <c r="A12" s="48"/>
      <c r="B12" s="11">
        <v>555</v>
      </c>
      <c r="C12" s="12" t="s">
        <v>58</v>
      </c>
      <c r="D12" s="6"/>
      <c r="E12" s="7">
        <v>0</v>
      </c>
      <c r="F12" s="7">
        <v>0</v>
      </c>
      <c r="G12" s="7">
        <v>0</v>
      </c>
      <c r="H12" s="41">
        <v>0</v>
      </c>
      <c r="I12" s="9">
        <f t="shared" si="0"/>
        <v>0</v>
      </c>
      <c r="J12">
        <f t="shared" si="1"/>
        <v>0</v>
      </c>
    </row>
    <row r="13" spans="1:10" ht="15.75" thickBot="1">
      <c r="A13" s="48"/>
      <c r="B13" s="11">
        <v>121</v>
      </c>
      <c r="C13" s="12" t="s">
        <v>39</v>
      </c>
      <c r="D13" s="6"/>
      <c r="E13" s="7">
        <v>0</v>
      </c>
      <c r="F13" s="7">
        <v>0</v>
      </c>
      <c r="G13" s="7">
        <v>0</v>
      </c>
      <c r="H13" s="41">
        <v>0</v>
      </c>
      <c r="I13" s="9">
        <f t="shared" si="0"/>
        <v>0</v>
      </c>
      <c r="J13">
        <f t="shared" si="1"/>
        <v>0</v>
      </c>
    </row>
    <row r="14" spans="1:10" ht="15.75" thickBot="1">
      <c r="A14" s="48"/>
      <c r="B14" s="11">
        <v>141</v>
      </c>
      <c r="C14" s="12" t="s">
        <v>49</v>
      </c>
      <c r="D14" s="6"/>
      <c r="E14" s="7">
        <v>0</v>
      </c>
      <c r="F14" s="7">
        <v>0</v>
      </c>
      <c r="G14" s="7">
        <v>0</v>
      </c>
      <c r="H14" s="41">
        <v>0</v>
      </c>
      <c r="I14" s="9">
        <f t="shared" si="0"/>
        <v>0</v>
      </c>
      <c r="J14">
        <f t="shared" si="1"/>
        <v>0</v>
      </c>
    </row>
    <row r="15" spans="1:10" ht="15.75" thickBot="1">
      <c r="A15" s="48"/>
      <c r="B15" s="11">
        <v>35</v>
      </c>
      <c r="C15" s="12" t="s">
        <v>60</v>
      </c>
      <c r="D15" s="6"/>
      <c r="E15" s="7">
        <v>0</v>
      </c>
      <c r="F15" s="7">
        <v>0</v>
      </c>
      <c r="G15" s="7">
        <v>0</v>
      </c>
      <c r="H15" s="41">
        <v>0</v>
      </c>
      <c r="I15" s="9">
        <f t="shared" si="0"/>
        <v>0</v>
      </c>
      <c r="J15">
        <f t="shared" si="1"/>
        <v>0</v>
      </c>
    </row>
    <row r="16" spans="1:10" ht="15.75" thickBot="1">
      <c r="A16" s="48"/>
      <c r="B16" s="11">
        <v>513</v>
      </c>
      <c r="C16" s="12" t="s">
        <v>55</v>
      </c>
      <c r="D16" s="6"/>
      <c r="E16" s="7">
        <v>0</v>
      </c>
      <c r="F16" s="7">
        <v>0</v>
      </c>
      <c r="G16" s="7">
        <v>0</v>
      </c>
      <c r="H16" s="41">
        <v>0</v>
      </c>
      <c r="I16" s="9">
        <f t="shared" si="0"/>
        <v>0</v>
      </c>
      <c r="J16">
        <f t="shared" si="1"/>
        <v>0</v>
      </c>
    </row>
    <row r="17" spans="1:10" ht="15.75" thickBot="1">
      <c r="A17" s="48"/>
      <c r="B17" s="11">
        <v>22</v>
      </c>
      <c r="C17" s="12" t="s">
        <v>62</v>
      </c>
      <c r="D17" s="6"/>
      <c r="E17" s="7">
        <v>0</v>
      </c>
      <c r="F17" s="7">
        <v>0</v>
      </c>
      <c r="G17" s="7">
        <v>0</v>
      </c>
      <c r="H17" s="41">
        <v>0</v>
      </c>
      <c r="I17" s="9">
        <f t="shared" si="0"/>
        <v>0</v>
      </c>
      <c r="J17">
        <f t="shared" si="1"/>
        <v>0</v>
      </c>
    </row>
    <row r="18" spans="1:10" ht="15.75" thickBot="1">
      <c r="A18" s="48"/>
      <c r="B18" s="11">
        <v>169</v>
      </c>
      <c r="C18" s="12" t="s">
        <v>61</v>
      </c>
      <c r="D18" s="6"/>
      <c r="E18" s="7">
        <v>0</v>
      </c>
      <c r="F18" s="7">
        <v>0</v>
      </c>
      <c r="G18" s="7">
        <v>0</v>
      </c>
      <c r="H18" s="41">
        <v>0</v>
      </c>
      <c r="I18" s="9">
        <f t="shared" si="0"/>
        <v>0</v>
      </c>
      <c r="J18">
        <f t="shared" si="1"/>
        <v>0</v>
      </c>
    </row>
    <row r="19" spans="1:10" ht="15.75" thickBot="1">
      <c r="A19" s="48"/>
      <c r="B19" s="11">
        <v>163</v>
      </c>
      <c r="C19" s="12" t="s">
        <v>53</v>
      </c>
      <c r="D19" s="6"/>
      <c r="E19" s="7">
        <v>0</v>
      </c>
      <c r="F19" s="7">
        <v>0</v>
      </c>
      <c r="G19" s="7">
        <v>0</v>
      </c>
      <c r="H19" s="41">
        <v>0</v>
      </c>
      <c r="I19" s="9">
        <f t="shared" si="0"/>
        <v>0</v>
      </c>
      <c r="J19">
        <f t="shared" si="1"/>
        <v>0</v>
      </c>
    </row>
    <row r="20" spans="1:10" ht="15.75" thickBot="1">
      <c r="A20" s="48"/>
      <c r="B20" s="11">
        <v>165</v>
      </c>
      <c r="C20" s="12" t="s">
        <v>50</v>
      </c>
      <c r="D20" s="6"/>
      <c r="E20" s="7">
        <v>0</v>
      </c>
      <c r="F20" s="7">
        <v>0</v>
      </c>
      <c r="G20" s="7">
        <v>0</v>
      </c>
      <c r="H20" s="41">
        <v>0</v>
      </c>
      <c r="I20" s="9">
        <f t="shared" si="0"/>
        <v>0</v>
      </c>
      <c r="J20">
        <f t="shared" si="1"/>
        <v>0</v>
      </c>
    </row>
    <row r="21" spans="1:10" ht="15.75" thickBot="1">
      <c r="A21" s="48"/>
      <c r="B21" s="11">
        <v>100</v>
      </c>
      <c r="C21" s="12" t="s">
        <v>32</v>
      </c>
      <c r="D21" s="6"/>
      <c r="E21" s="7">
        <v>0</v>
      </c>
      <c r="F21" s="7">
        <v>0</v>
      </c>
      <c r="G21" s="7">
        <v>0</v>
      </c>
      <c r="H21" s="41">
        <v>0</v>
      </c>
      <c r="I21" s="9">
        <f t="shared" si="0"/>
        <v>0</v>
      </c>
      <c r="J21">
        <f t="shared" si="1"/>
        <v>0</v>
      </c>
    </row>
    <row r="22" spans="1:10" ht="15.75" thickBot="1">
      <c r="A22" s="48"/>
      <c r="B22" s="11">
        <v>53</v>
      </c>
      <c r="C22" s="12" t="s">
        <v>56</v>
      </c>
      <c r="D22" s="6"/>
      <c r="E22" s="7">
        <v>0</v>
      </c>
      <c r="F22" s="7">
        <v>0</v>
      </c>
      <c r="G22" s="7">
        <v>0</v>
      </c>
      <c r="H22" s="41">
        <v>0</v>
      </c>
      <c r="I22" s="9">
        <f t="shared" si="0"/>
        <v>0</v>
      </c>
      <c r="J22">
        <f t="shared" si="1"/>
        <v>0</v>
      </c>
    </row>
    <row r="23" spans="1:10" ht="15.75" thickBot="1">
      <c r="A23" s="48"/>
      <c r="B23" s="11"/>
      <c r="C23" s="12"/>
      <c r="D23" s="6"/>
      <c r="E23" s="7">
        <v>0</v>
      </c>
      <c r="F23" s="7">
        <v>0</v>
      </c>
      <c r="G23" s="7">
        <v>0</v>
      </c>
      <c r="H23" s="41">
        <v>0</v>
      </c>
      <c r="I23" s="9">
        <f t="shared" ref="I23:I29" si="2">SUM(LARGE(E23:H23,1)+LARGE(E23:H23,2)+LARGE(E23:H23,3))</f>
        <v>0</v>
      </c>
      <c r="J23">
        <f t="shared" ref="J23:J29" si="3">SUM(E23:H23)/180</f>
        <v>0</v>
      </c>
    </row>
    <row r="24" spans="1:10" ht="15.75" thickBot="1">
      <c r="A24" s="48"/>
      <c r="B24" s="11"/>
      <c r="C24" s="12"/>
      <c r="D24" s="6"/>
      <c r="E24" s="7">
        <v>0</v>
      </c>
      <c r="F24" s="7">
        <v>0</v>
      </c>
      <c r="G24" s="7">
        <v>0</v>
      </c>
      <c r="H24" s="41">
        <v>0</v>
      </c>
      <c r="I24" s="9">
        <f t="shared" si="2"/>
        <v>0</v>
      </c>
      <c r="J24">
        <f t="shared" si="3"/>
        <v>0</v>
      </c>
    </row>
    <row r="25" spans="1:10" ht="15.75" thickBot="1">
      <c r="A25" s="48"/>
      <c r="B25" s="11"/>
      <c r="C25" s="12"/>
      <c r="D25" s="6"/>
      <c r="E25" s="7">
        <v>0</v>
      </c>
      <c r="F25" s="7">
        <v>0</v>
      </c>
      <c r="G25" s="7">
        <v>0</v>
      </c>
      <c r="H25" s="41">
        <v>0</v>
      </c>
      <c r="I25" s="9">
        <f t="shared" si="2"/>
        <v>0</v>
      </c>
      <c r="J25">
        <f t="shared" si="3"/>
        <v>0</v>
      </c>
    </row>
    <row r="26" spans="1:10" ht="15.75" thickBot="1">
      <c r="A26" s="48"/>
      <c r="B26" s="11"/>
      <c r="C26" s="12"/>
      <c r="D26" s="6"/>
      <c r="E26" s="7">
        <v>0</v>
      </c>
      <c r="F26" s="7">
        <v>0</v>
      </c>
      <c r="G26" s="7">
        <v>0</v>
      </c>
      <c r="H26" s="41">
        <v>0</v>
      </c>
      <c r="I26" s="9">
        <f t="shared" si="2"/>
        <v>0</v>
      </c>
      <c r="J26">
        <f t="shared" si="3"/>
        <v>0</v>
      </c>
    </row>
    <row r="27" spans="1:10" ht="15.75" thickBot="1">
      <c r="A27" s="48"/>
      <c r="B27" s="11"/>
      <c r="C27" s="12"/>
      <c r="D27" s="6"/>
      <c r="E27" s="7">
        <v>0</v>
      </c>
      <c r="F27" s="7">
        <v>0</v>
      </c>
      <c r="G27" s="7">
        <v>0</v>
      </c>
      <c r="H27" s="41">
        <v>0</v>
      </c>
      <c r="I27" s="9">
        <f t="shared" si="2"/>
        <v>0</v>
      </c>
      <c r="J27">
        <f t="shared" si="3"/>
        <v>0</v>
      </c>
    </row>
    <row r="28" spans="1:10" ht="15.75" thickBot="1">
      <c r="A28" s="48"/>
      <c r="B28" s="11"/>
      <c r="C28" s="12"/>
      <c r="D28" s="6"/>
      <c r="E28" s="7">
        <v>0</v>
      </c>
      <c r="F28" s="7">
        <v>0</v>
      </c>
      <c r="G28" s="7">
        <v>0</v>
      </c>
      <c r="H28" s="41">
        <v>0</v>
      </c>
      <c r="I28" s="9">
        <f t="shared" si="2"/>
        <v>0</v>
      </c>
      <c r="J28">
        <f t="shared" si="3"/>
        <v>0</v>
      </c>
    </row>
    <row r="29" spans="1:10" ht="15.75" thickBot="1">
      <c r="A29" s="48"/>
      <c r="B29" s="11"/>
      <c r="C29" s="12"/>
      <c r="D29" s="6"/>
      <c r="E29" s="7">
        <v>0</v>
      </c>
      <c r="F29" s="7">
        <v>0</v>
      </c>
      <c r="G29" s="7">
        <v>0</v>
      </c>
      <c r="H29" s="41">
        <v>0</v>
      </c>
      <c r="I29" s="9">
        <f t="shared" si="2"/>
        <v>0</v>
      </c>
      <c r="J29">
        <f t="shared" si="3"/>
        <v>0</v>
      </c>
    </row>
    <row r="35" spans="3:8">
      <c r="C35" s="6" t="s">
        <v>30</v>
      </c>
      <c r="D35" s="34"/>
      <c r="E35" s="6">
        <f>COUNTIF(E2:E33,"&gt;0")</f>
        <v>5</v>
      </c>
      <c r="F35" s="6">
        <f t="shared" ref="F35:H35" si="4">COUNTIF(F2:F33,"&gt;0")</f>
        <v>4</v>
      </c>
      <c r="G35" s="6">
        <f t="shared" si="4"/>
        <v>5</v>
      </c>
      <c r="H35" s="6">
        <f t="shared" si="4"/>
        <v>3</v>
      </c>
    </row>
  </sheetData>
  <sortState ref="B2:J22">
    <sortCondition descending="1" ref="I2:I22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J1" sqref="J1:J1048576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42828</v>
      </c>
      <c r="F1" s="3">
        <v>42835</v>
      </c>
      <c r="G1" s="3">
        <v>42842</v>
      </c>
      <c r="H1" s="4">
        <v>42849</v>
      </c>
      <c r="I1" s="5"/>
    </row>
    <row r="2" spans="1:10" ht="15.75" customHeight="1" thickBot="1">
      <c r="A2" s="48" t="s">
        <v>54</v>
      </c>
      <c r="B2" s="18">
        <v>471</v>
      </c>
      <c r="C2" s="19" t="s">
        <v>35</v>
      </c>
      <c r="D2" s="16"/>
      <c r="E2" s="7">
        <v>37</v>
      </c>
      <c r="F2" s="8">
        <v>43</v>
      </c>
      <c r="G2" s="23">
        <v>0</v>
      </c>
      <c r="H2" s="43">
        <v>44</v>
      </c>
      <c r="I2" s="9">
        <f t="shared" ref="I2:I29" si="0">SUM(LARGE(E2:H2,1)+LARGE(E2:H2,2)+LARGE(E2:H2,3))</f>
        <v>124</v>
      </c>
      <c r="J2">
        <f t="shared" ref="J2:J29" si="1">SUM(E2:H2)/180</f>
        <v>0.68888888888888888</v>
      </c>
    </row>
    <row r="3" spans="1:10" ht="15.75" thickBot="1">
      <c r="A3" s="48"/>
      <c r="B3" s="11">
        <v>150</v>
      </c>
      <c r="C3" s="12" t="s">
        <v>37</v>
      </c>
      <c r="D3" s="6"/>
      <c r="E3" s="7">
        <v>38</v>
      </c>
      <c r="F3" s="7">
        <v>36</v>
      </c>
      <c r="G3" s="23">
        <v>0</v>
      </c>
      <c r="H3" s="10">
        <v>37</v>
      </c>
      <c r="I3" s="9">
        <f t="shared" si="0"/>
        <v>111</v>
      </c>
      <c r="J3">
        <f t="shared" si="1"/>
        <v>0.6166666666666667</v>
      </c>
    </row>
    <row r="4" spans="1:10" ht="15.75" thickBot="1">
      <c r="A4" s="48"/>
      <c r="B4" s="11">
        <v>224</v>
      </c>
      <c r="C4" s="12" t="s">
        <v>65</v>
      </c>
      <c r="D4" s="6"/>
      <c r="E4" s="7">
        <v>0</v>
      </c>
      <c r="F4" s="7">
        <v>23</v>
      </c>
      <c r="G4" s="23">
        <v>0</v>
      </c>
      <c r="H4" s="10">
        <v>34</v>
      </c>
      <c r="I4" s="9">
        <f t="shared" si="0"/>
        <v>57</v>
      </c>
      <c r="J4">
        <f t="shared" si="1"/>
        <v>0.31666666666666665</v>
      </c>
    </row>
    <row r="5" spans="1:10" ht="15.75" thickBot="1">
      <c r="A5" s="48"/>
      <c r="B5" s="11">
        <v>904</v>
      </c>
      <c r="C5" s="12" t="s">
        <v>38</v>
      </c>
      <c r="D5" s="6"/>
      <c r="E5" s="8">
        <v>42</v>
      </c>
      <c r="F5" s="7">
        <v>0</v>
      </c>
      <c r="G5" s="23">
        <v>0</v>
      </c>
      <c r="H5" s="10">
        <v>0</v>
      </c>
      <c r="I5" s="9">
        <f t="shared" si="0"/>
        <v>42</v>
      </c>
      <c r="J5">
        <f t="shared" si="1"/>
        <v>0.23333333333333334</v>
      </c>
    </row>
    <row r="6" spans="1:10" ht="15.75" thickBot="1">
      <c r="A6" s="48"/>
      <c r="B6" s="27">
        <v>13</v>
      </c>
      <c r="C6" s="31" t="s">
        <v>2</v>
      </c>
      <c r="D6" s="6"/>
      <c r="E6" s="7">
        <v>22</v>
      </c>
      <c r="F6" s="7">
        <v>19</v>
      </c>
      <c r="G6" s="23">
        <v>0</v>
      </c>
      <c r="H6" s="10">
        <v>0</v>
      </c>
      <c r="I6" s="9">
        <f t="shared" si="0"/>
        <v>41</v>
      </c>
      <c r="J6">
        <f t="shared" si="1"/>
        <v>0.22777777777777777</v>
      </c>
    </row>
    <row r="7" spans="1:10" ht="15.75" thickBot="1">
      <c r="A7" s="48"/>
      <c r="B7" s="27">
        <v>413</v>
      </c>
      <c r="C7" s="31" t="s">
        <v>44</v>
      </c>
      <c r="D7" s="6"/>
      <c r="E7" s="7">
        <v>0</v>
      </c>
      <c r="F7" s="7">
        <v>36</v>
      </c>
      <c r="G7" s="23">
        <v>0</v>
      </c>
      <c r="H7" s="10">
        <v>0</v>
      </c>
      <c r="I7" s="9">
        <f t="shared" si="0"/>
        <v>36</v>
      </c>
      <c r="J7">
        <f t="shared" si="1"/>
        <v>0.2</v>
      </c>
    </row>
    <row r="8" spans="1:10" ht="15.75" thickBot="1">
      <c r="A8" s="48"/>
      <c r="B8" s="28">
        <v>183</v>
      </c>
      <c r="C8" s="33" t="s">
        <v>43</v>
      </c>
      <c r="D8" s="6"/>
      <c r="E8" s="7">
        <v>31</v>
      </c>
      <c r="F8" s="7">
        <v>0</v>
      </c>
      <c r="G8" s="23">
        <v>0</v>
      </c>
      <c r="H8" s="10">
        <v>0</v>
      </c>
      <c r="I8" s="9">
        <f t="shared" si="0"/>
        <v>31</v>
      </c>
      <c r="J8">
        <f t="shared" si="1"/>
        <v>0.17222222222222222</v>
      </c>
    </row>
    <row r="9" spans="1:10" ht="15.75" thickBot="1">
      <c r="A9" s="48"/>
      <c r="B9" s="28">
        <v>191</v>
      </c>
      <c r="C9" s="33" t="s">
        <v>36</v>
      </c>
      <c r="D9" s="6"/>
      <c r="E9" s="7">
        <v>0</v>
      </c>
      <c r="F9" s="7">
        <v>31</v>
      </c>
      <c r="G9" s="23">
        <v>0</v>
      </c>
      <c r="H9" s="10">
        <v>0</v>
      </c>
      <c r="I9" s="9">
        <f t="shared" si="0"/>
        <v>31</v>
      </c>
      <c r="J9">
        <f t="shared" si="1"/>
        <v>0.17222222222222222</v>
      </c>
    </row>
    <row r="10" spans="1:10" ht="15.75" thickBot="1">
      <c r="A10" s="48"/>
      <c r="B10" s="11">
        <v>120</v>
      </c>
      <c r="C10" s="12" t="s">
        <v>40</v>
      </c>
      <c r="D10" s="6"/>
      <c r="E10" s="7">
        <v>0</v>
      </c>
      <c r="F10" s="7">
        <v>0</v>
      </c>
      <c r="G10" s="23">
        <v>0</v>
      </c>
      <c r="H10" s="10">
        <v>29</v>
      </c>
      <c r="I10" s="9">
        <f t="shared" si="0"/>
        <v>29</v>
      </c>
      <c r="J10">
        <f t="shared" si="1"/>
        <v>0.16111111111111112</v>
      </c>
    </row>
    <row r="11" spans="1:10" ht="15.75" thickBot="1">
      <c r="A11" s="48"/>
      <c r="B11" s="11">
        <v>121</v>
      </c>
      <c r="C11" s="12" t="s">
        <v>39</v>
      </c>
      <c r="D11" s="6"/>
      <c r="E11" s="7">
        <v>0</v>
      </c>
      <c r="F11" s="7">
        <v>0</v>
      </c>
      <c r="G11" s="23">
        <v>0</v>
      </c>
      <c r="H11" s="10">
        <v>26</v>
      </c>
      <c r="I11" s="9">
        <f t="shared" si="0"/>
        <v>26</v>
      </c>
      <c r="J11">
        <f t="shared" si="1"/>
        <v>0.14444444444444443</v>
      </c>
    </row>
    <row r="12" spans="1:10" ht="15.75" thickBot="1">
      <c r="A12" s="48"/>
      <c r="B12" s="11">
        <v>555</v>
      </c>
      <c r="C12" s="12" t="s">
        <v>58</v>
      </c>
      <c r="D12" s="6"/>
      <c r="E12" s="7">
        <v>0</v>
      </c>
      <c r="F12" s="7">
        <v>20</v>
      </c>
      <c r="G12" s="23">
        <v>0</v>
      </c>
      <c r="H12" s="10">
        <v>0</v>
      </c>
      <c r="I12" s="9">
        <f t="shared" si="0"/>
        <v>20</v>
      </c>
      <c r="J12">
        <f t="shared" si="1"/>
        <v>0.1111111111111111</v>
      </c>
    </row>
    <row r="13" spans="1:10" ht="15.75" thickBot="1">
      <c r="A13" s="48"/>
      <c r="B13" s="11">
        <v>391</v>
      </c>
      <c r="C13" s="12" t="s">
        <v>64</v>
      </c>
      <c r="D13" s="6"/>
      <c r="E13" s="7">
        <v>0</v>
      </c>
      <c r="F13" s="7">
        <v>0</v>
      </c>
      <c r="G13" s="23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>
      <c r="A14" s="48"/>
      <c r="B14" s="11">
        <v>515</v>
      </c>
      <c r="C14" s="12" t="s">
        <v>34</v>
      </c>
      <c r="D14" s="6"/>
      <c r="E14" s="7">
        <v>0</v>
      </c>
      <c r="F14" s="7">
        <v>0</v>
      </c>
      <c r="G14" s="23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>
      <c r="A15" s="48"/>
      <c r="B15" s="11">
        <v>66</v>
      </c>
      <c r="C15" s="12" t="s">
        <v>57</v>
      </c>
      <c r="D15" s="6"/>
      <c r="E15" s="7">
        <v>0</v>
      </c>
      <c r="F15" s="7">
        <v>0</v>
      </c>
      <c r="G15" s="23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48"/>
      <c r="B16" s="11">
        <v>141</v>
      </c>
      <c r="C16" s="12" t="s">
        <v>49</v>
      </c>
      <c r="D16" s="6"/>
      <c r="E16" s="7">
        <v>0</v>
      </c>
      <c r="F16" s="7">
        <v>0</v>
      </c>
      <c r="G16" s="23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48"/>
      <c r="B17" s="11">
        <v>35</v>
      </c>
      <c r="C17" s="12" t="s">
        <v>60</v>
      </c>
      <c r="D17" s="6"/>
      <c r="E17" s="7">
        <v>0</v>
      </c>
      <c r="F17" s="7">
        <v>0</v>
      </c>
      <c r="G17" s="23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8"/>
      <c r="B18" s="11">
        <v>513</v>
      </c>
      <c r="C18" s="12" t="s">
        <v>55</v>
      </c>
      <c r="D18" s="6"/>
      <c r="E18" s="7">
        <v>0</v>
      </c>
      <c r="F18" s="7">
        <v>0</v>
      </c>
      <c r="G18" s="23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8"/>
      <c r="B19" s="11">
        <v>22</v>
      </c>
      <c r="C19" s="12" t="s">
        <v>62</v>
      </c>
      <c r="D19" s="6"/>
      <c r="E19" s="7">
        <v>0</v>
      </c>
      <c r="F19" s="7">
        <v>0</v>
      </c>
      <c r="G19" s="23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8"/>
      <c r="B20" s="11">
        <v>169</v>
      </c>
      <c r="C20" s="12" t="s">
        <v>61</v>
      </c>
      <c r="D20" s="6"/>
      <c r="E20" s="7">
        <v>0</v>
      </c>
      <c r="F20" s="7">
        <v>0</v>
      </c>
      <c r="G20" s="23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8"/>
      <c r="B21" s="11">
        <v>163</v>
      </c>
      <c r="C21" s="12" t="s">
        <v>53</v>
      </c>
      <c r="D21" s="6"/>
      <c r="E21" s="7">
        <v>0</v>
      </c>
      <c r="F21" s="7">
        <v>0</v>
      </c>
      <c r="G21" s="23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8"/>
      <c r="B22" s="11">
        <v>165</v>
      </c>
      <c r="C22" s="12" t="s">
        <v>50</v>
      </c>
      <c r="D22" s="6"/>
      <c r="E22" s="7">
        <v>0</v>
      </c>
      <c r="F22" s="7">
        <v>0</v>
      </c>
      <c r="G22" s="23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8"/>
      <c r="B23" s="11">
        <v>100</v>
      </c>
      <c r="C23" s="12" t="s">
        <v>32</v>
      </c>
      <c r="D23" s="6"/>
      <c r="E23" s="7">
        <v>0</v>
      </c>
      <c r="F23" s="7">
        <v>0</v>
      </c>
      <c r="G23" s="23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8"/>
      <c r="B24" s="11">
        <v>53</v>
      </c>
      <c r="C24" s="12" t="s">
        <v>56</v>
      </c>
      <c r="D24" s="6"/>
      <c r="E24" s="7">
        <v>0</v>
      </c>
      <c r="F24" s="7">
        <v>0</v>
      </c>
      <c r="G24" s="23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8"/>
      <c r="B25" s="11"/>
      <c r="C25" s="12"/>
      <c r="D25" s="6"/>
      <c r="E25" s="7">
        <v>0</v>
      </c>
      <c r="F25" s="7">
        <v>0</v>
      </c>
      <c r="G25" s="23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8"/>
      <c r="B26" s="11"/>
      <c r="C26" s="12"/>
      <c r="D26" s="6"/>
      <c r="E26" s="7">
        <v>0</v>
      </c>
      <c r="F26" s="7">
        <v>0</v>
      </c>
      <c r="G26" s="23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8"/>
      <c r="B27" s="11"/>
      <c r="C27" s="12"/>
      <c r="D27" s="6"/>
      <c r="E27" s="7">
        <v>0</v>
      </c>
      <c r="F27" s="7">
        <v>0</v>
      </c>
      <c r="G27" s="23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8"/>
      <c r="B28" s="11"/>
      <c r="C28" s="12"/>
      <c r="D28" s="6"/>
      <c r="E28" s="7">
        <v>0</v>
      </c>
      <c r="F28" s="7">
        <v>0</v>
      </c>
      <c r="G28" s="23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48"/>
      <c r="B29" s="11"/>
      <c r="C29" s="12"/>
      <c r="D29" s="6"/>
      <c r="E29" s="7">
        <v>0</v>
      </c>
      <c r="F29" s="7">
        <v>0</v>
      </c>
      <c r="G29" s="23">
        <v>0</v>
      </c>
      <c r="H29" s="10">
        <v>0</v>
      </c>
      <c r="I29" s="9">
        <f t="shared" si="0"/>
        <v>0</v>
      </c>
      <c r="J29">
        <f t="shared" si="1"/>
        <v>0</v>
      </c>
    </row>
    <row r="35" spans="3:8">
      <c r="C35" s="6" t="s">
        <v>30</v>
      </c>
      <c r="D35" s="34"/>
      <c r="E35" s="6">
        <f>COUNTIF(E2:E33,"&gt;0")</f>
        <v>5</v>
      </c>
      <c r="F35" s="6">
        <f t="shared" ref="F35:H35" si="2">COUNTIF(F2:F33,"&gt;0")</f>
        <v>7</v>
      </c>
      <c r="H35" s="6">
        <f t="shared" si="2"/>
        <v>5</v>
      </c>
    </row>
  </sheetData>
  <sortState ref="B2:J29">
    <sortCondition descending="1" ref="I2:I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B2" sqref="B2:C24"/>
    </sheetView>
  </sheetViews>
  <sheetFormatPr defaultRowHeight="15"/>
  <cols>
    <col min="3" max="3" width="23.85546875" customWidth="1"/>
    <col min="4" max="4" width="8.425781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42856</v>
      </c>
      <c r="F1" s="3">
        <v>42863</v>
      </c>
      <c r="G1" s="3">
        <v>42870</v>
      </c>
      <c r="H1" s="20">
        <v>42877</v>
      </c>
      <c r="I1" s="21">
        <v>42884</v>
      </c>
      <c r="J1" s="5"/>
    </row>
    <row r="2" spans="1:11" ht="15.75" customHeight="1" thickBot="1">
      <c r="A2" s="48" t="s">
        <v>54</v>
      </c>
      <c r="B2" s="18">
        <v>150</v>
      </c>
      <c r="C2" s="19" t="s">
        <v>37</v>
      </c>
      <c r="D2" s="6"/>
      <c r="E2" s="23">
        <v>0</v>
      </c>
      <c r="F2" s="7">
        <v>36</v>
      </c>
      <c r="G2" s="7">
        <v>36</v>
      </c>
      <c r="H2" s="10">
        <v>41</v>
      </c>
      <c r="I2" s="22">
        <v>0</v>
      </c>
      <c r="J2" s="9">
        <f t="shared" ref="J2:J29" si="0">SUM(LARGE(E2:I2,1)+LARGE(E2:I2,2)+LARGE(E2:I2,3))</f>
        <v>113</v>
      </c>
      <c r="K2">
        <f t="shared" ref="K2:K29" si="1">SUM(E2:I2)/225</f>
        <v>0.50222222222222224</v>
      </c>
    </row>
    <row r="3" spans="1:11" ht="15.75" thickBot="1">
      <c r="A3" s="48"/>
      <c r="B3" s="11">
        <v>471</v>
      </c>
      <c r="C3" s="12" t="s">
        <v>35</v>
      </c>
      <c r="D3" s="6"/>
      <c r="E3" s="23">
        <v>0</v>
      </c>
      <c r="F3" s="7">
        <v>35</v>
      </c>
      <c r="G3" s="8">
        <v>45</v>
      </c>
      <c r="H3" s="10">
        <v>0</v>
      </c>
      <c r="I3" s="22">
        <v>0</v>
      </c>
      <c r="J3" s="9">
        <f t="shared" si="0"/>
        <v>80</v>
      </c>
      <c r="K3">
        <f t="shared" si="1"/>
        <v>0.35555555555555557</v>
      </c>
    </row>
    <row r="4" spans="1:11" ht="15.75" thickBot="1">
      <c r="A4" s="48"/>
      <c r="B4" s="11">
        <v>13</v>
      </c>
      <c r="C4" s="12" t="s">
        <v>2</v>
      </c>
      <c r="D4" s="6"/>
      <c r="E4" s="23">
        <v>0</v>
      </c>
      <c r="F4" s="7">
        <v>27</v>
      </c>
      <c r="G4" s="7">
        <v>0</v>
      </c>
      <c r="H4" s="10">
        <v>37</v>
      </c>
      <c r="I4" s="22">
        <v>0</v>
      </c>
      <c r="J4" s="9">
        <f t="shared" si="0"/>
        <v>64</v>
      </c>
      <c r="K4">
        <f t="shared" si="1"/>
        <v>0.28444444444444444</v>
      </c>
    </row>
    <row r="5" spans="1:11" ht="15.75" thickBot="1">
      <c r="A5" s="48"/>
      <c r="B5" s="11">
        <v>121</v>
      </c>
      <c r="C5" s="12" t="s">
        <v>39</v>
      </c>
      <c r="D5" s="6"/>
      <c r="E5" s="23">
        <v>0</v>
      </c>
      <c r="F5" s="7">
        <v>19</v>
      </c>
      <c r="G5" s="7">
        <v>0</v>
      </c>
      <c r="H5" s="43">
        <v>41</v>
      </c>
      <c r="I5" s="22">
        <v>0</v>
      </c>
      <c r="J5" s="9">
        <f t="shared" si="0"/>
        <v>60</v>
      </c>
      <c r="K5">
        <f t="shared" si="1"/>
        <v>0.26666666666666666</v>
      </c>
    </row>
    <row r="6" spans="1:11" ht="15.75" thickBot="1">
      <c r="A6" s="48"/>
      <c r="B6" s="27">
        <v>191</v>
      </c>
      <c r="C6" s="31" t="s">
        <v>36</v>
      </c>
      <c r="D6" s="6"/>
      <c r="E6" s="23">
        <v>0</v>
      </c>
      <c r="F6" s="7">
        <v>24</v>
      </c>
      <c r="G6" s="7">
        <v>34</v>
      </c>
      <c r="H6" s="10">
        <v>0</v>
      </c>
      <c r="I6" s="22">
        <v>0</v>
      </c>
      <c r="J6" s="9">
        <f t="shared" si="0"/>
        <v>58</v>
      </c>
      <c r="K6">
        <f t="shared" si="1"/>
        <v>0.25777777777777777</v>
      </c>
    </row>
    <row r="7" spans="1:11" ht="15.75" thickBot="1">
      <c r="A7" s="48"/>
      <c r="B7" s="27">
        <v>120</v>
      </c>
      <c r="C7" s="31" t="s">
        <v>40</v>
      </c>
      <c r="D7" s="6"/>
      <c r="E7" s="23">
        <v>0</v>
      </c>
      <c r="F7" s="7">
        <v>22</v>
      </c>
      <c r="G7" s="7">
        <v>0</v>
      </c>
      <c r="H7" s="10">
        <v>29</v>
      </c>
      <c r="I7" s="22">
        <v>0</v>
      </c>
      <c r="J7" s="9">
        <f t="shared" si="0"/>
        <v>51</v>
      </c>
      <c r="K7">
        <f t="shared" si="1"/>
        <v>0.22666666666666666</v>
      </c>
    </row>
    <row r="8" spans="1:11" ht="15.75" thickBot="1">
      <c r="A8" s="48"/>
      <c r="B8" s="28">
        <v>413</v>
      </c>
      <c r="C8" s="33" t="s">
        <v>44</v>
      </c>
      <c r="D8" s="6"/>
      <c r="E8" s="23">
        <v>0</v>
      </c>
      <c r="F8" s="8">
        <v>43</v>
      </c>
      <c r="G8" s="7">
        <v>0</v>
      </c>
      <c r="H8" s="10">
        <v>0</v>
      </c>
      <c r="I8" s="22">
        <v>0</v>
      </c>
      <c r="J8" s="9">
        <f t="shared" si="0"/>
        <v>43</v>
      </c>
      <c r="K8">
        <f t="shared" si="1"/>
        <v>0.19111111111111112</v>
      </c>
    </row>
    <row r="9" spans="1:11" ht="15.75" thickBot="1">
      <c r="A9" s="48"/>
      <c r="B9" s="28">
        <v>183</v>
      </c>
      <c r="C9" s="33" t="s">
        <v>43</v>
      </c>
      <c r="D9" s="6"/>
      <c r="E9" s="23">
        <v>0</v>
      </c>
      <c r="F9" s="7">
        <v>0</v>
      </c>
      <c r="G9" s="7">
        <v>25</v>
      </c>
      <c r="H9" s="10">
        <v>0</v>
      </c>
      <c r="I9" s="22">
        <v>0</v>
      </c>
      <c r="J9" s="9">
        <f t="shared" si="0"/>
        <v>25</v>
      </c>
      <c r="K9">
        <f t="shared" si="1"/>
        <v>0.1111111111111111</v>
      </c>
    </row>
    <row r="10" spans="1:11" ht="15.75" thickBot="1">
      <c r="A10" s="48"/>
      <c r="B10" s="11">
        <v>100</v>
      </c>
      <c r="C10" s="12" t="s">
        <v>32</v>
      </c>
      <c r="D10" s="6"/>
      <c r="E10" s="23">
        <v>0</v>
      </c>
      <c r="F10" s="7">
        <v>0</v>
      </c>
      <c r="G10" s="7">
        <v>24</v>
      </c>
      <c r="H10" s="10">
        <v>0</v>
      </c>
      <c r="I10" s="22">
        <v>0</v>
      </c>
      <c r="J10" s="9">
        <f t="shared" si="0"/>
        <v>24</v>
      </c>
      <c r="K10">
        <f t="shared" si="1"/>
        <v>0.10666666666666667</v>
      </c>
    </row>
    <row r="11" spans="1:11" ht="15.75" thickBot="1">
      <c r="A11" s="48"/>
      <c r="B11" s="11">
        <v>224</v>
      </c>
      <c r="C11" s="12" t="s">
        <v>65</v>
      </c>
      <c r="D11" s="6"/>
      <c r="E11" s="23">
        <v>0</v>
      </c>
      <c r="F11" s="7">
        <v>0</v>
      </c>
      <c r="G11" s="7">
        <v>0</v>
      </c>
      <c r="H11" s="10">
        <v>0</v>
      </c>
      <c r="I11" s="22">
        <v>0</v>
      </c>
      <c r="J11" s="9">
        <f t="shared" si="0"/>
        <v>0</v>
      </c>
      <c r="K11">
        <f t="shared" si="1"/>
        <v>0</v>
      </c>
    </row>
    <row r="12" spans="1:11" ht="15.75" thickBot="1">
      <c r="A12" s="48"/>
      <c r="B12" s="11">
        <v>904</v>
      </c>
      <c r="C12" s="12" t="s">
        <v>38</v>
      </c>
      <c r="D12" s="6"/>
      <c r="E12" s="23">
        <v>0</v>
      </c>
      <c r="F12" s="7">
        <v>0</v>
      </c>
      <c r="G12" s="7">
        <v>0</v>
      </c>
      <c r="H12" s="10">
        <v>0</v>
      </c>
      <c r="I12" s="22">
        <v>0</v>
      </c>
      <c r="J12" s="9">
        <f t="shared" si="0"/>
        <v>0</v>
      </c>
      <c r="K12">
        <f t="shared" si="1"/>
        <v>0</v>
      </c>
    </row>
    <row r="13" spans="1:11" ht="15.75" thickBot="1">
      <c r="A13" s="48"/>
      <c r="B13" s="11">
        <v>555</v>
      </c>
      <c r="C13" s="12" t="s">
        <v>58</v>
      </c>
      <c r="D13" s="6"/>
      <c r="E13" s="23">
        <v>0</v>
      </c>
      <c r="F13" s="7">
        <v>0</v>
      </c>
      <c r="G13" s="7">
        <v>0</v>
      </c>
      <c r="H13" s="10">
        <v>0</v>
      </c>
      <c r="I13" s="22">
        <v>0</v>
      </c>
      <c r="J13" s="9">
        <f t="shared" si="0"/>
        <v>0</v>
      </c>
      <c r="K13">
        <f t="shared" si="1"/>
        <v>0</v>
      </c>
    </row>
    <row r="14" spans="1:11" ht="15.75" thickBot="1">
      <c r="A14" s="48"/>
      <c r="B14" s="11">
        <v>391</v>
      </c>
      <c r="C14" s="12" t="s">
        <v>64</v>
      </c>
      <c r="D14" s="6"/>
      <c r="E14" s="23">
        <v>0</v>
      </c>
      <c r="F14" s="7">
        <v>0</v>
      </c>
      <c r="G14" s="7">
        <v>0</v>
      </c>
      <c r="H14" s="10">
        <v>0</v>
      </c>
      <c r="I14" s="22">
        <v>0</v>
      </c>
      <c r="J14" s="9">
        <f t="shared" si="0"/>
        <v>0</v>
      </c>
      <c r="K14">
        <f t="shared" si="1"/>
        <v>0</v>
      </c>
    </row>
    <row r="15" spans="1:11" ht="15.75" thickBot="1">
      <c r="A15" s="48"/>
      <c r="B15" s="11">
        <v>515</v>
      </c>
      <c r="C15" s="12" t="s">
        <v>34</v>
      </c>
      <c r="D15" s="6"/>
      <c r="E15" s="23">
        <v>0</v>
      </c>
      <c r="F15" s="7">
        <v>0</v>
      </c>
      <c r="G15" s="7">
        <v>0</v>
      </c>
      <c r="H15" s="10">
        <v>0</v>
      </c>
      <c r="I15" s="22">
        <v>0</v>
      </c>
      <c r="J15" s="9">
        <f t="shared" si="0"/>
        <v>0</v>
      </c>
      <c r="K15">
        <f t="shared" si="1"/>
        <v>0</v>
      </c>
    </row>
    <row r="16" spans="1:11" ht="15.75" thickBot="1">
      <c r="A16" s="48"/>
      <c r="B16" s="11">
        <v>66</v>
      </c>
      <c r="C16" s="12" t="s">
        <v>57</v>
      </c>
      <c r="D16" s="6"/>
      <c r="E16" s="23">
        <v>0</v>
      </c>
      <c r="F16" s="7">
        <v>0</v>
      </c>
      <c r="G16" s="7">
        <v>0</v>
      </c>
      <c r="H16" s="10">
        <v>0</v>
      </c>
      <c r="I16" s="22">
        <v>0</v>
      </c>
      <c r="J16" s="9">
        <f t="shared" si="0"/>
        <v>0</v>
      </c>
      <c r="K16">
        <f t="shared" si="1"/>
        <v>0</v>
      </c>
    </row>
    <row r="17" spans="1:11" ht="15.75" thickBot="1">
      <c r="A17" s="48"/>
      <c r="B17" s="11">
        <v>141</v>
      </c>
      <c r="C17" s="12" t="s">
        <v>49</v>
      </c>
      <c r="D17" s="6"/>
      <c r="E17" s="23">
        <v>0</v>
      </c>
      <c r="F17" s="7">
        <v>0</v>
      </c>
      <c r="G17" s="7">
        <v>0</v>
      </c>
      <c r="H17" s="10">
        <v>0</v>
      </c>
      <c r="I17" s="22">
        <v>0</v>
      </c>
      <c r="J17" s="9">
        <f t="shared" si="0"/>
        <v>0</v>
      </c>
      <c r="K17">
        <f t="shared" si="1"/>
        <v>0</v>
      </c>
    </row>
    <row r="18" spans="1:11" ht="15.75" thickBot="1">
      <c r="A18" s="48"/>
      <c r="B18" s="11">
        <v>35</v>
      </c>
      <c r="C18" s="12" t="s">
        <v>60</v>
      </c>
      <c r="D18" s="6"/>
      <c r="E18" s="23">
        <v>0</v>
      </c>
      <c r="F18" s="7">
        <v>0</v>
      </c>
      <c r="G18" s="7">
        <v>0</v>
      </c>
      <c r="H18" s="10">
        <v>0</v>
      </c>
      <c r="I18" s="22">
        <v>0</v>
      </c>
      <c r="J18" s="9">
        <f t="shared" si="0"/>
        <v>0</v>
      </c>
      <c r="K18">
        <f t="shared" si="1"/>
        <v>0</v>
      </c>
    </row>
    <row r="19" spans="1:11" ht="15.75" thickBot="1">
      <c r="A19" s="48"/>
      <c r="B19" s="11">
        <v>513</v>
      </c>
      <c r="C19" s="12" t="s">
        <v>55</v>
      </c>
      <c r="D19" s="6"/>
      <c r="E19" s="23">
        <v>0</v>
      </c>
      <c r="F19" s="7">
        <v>0</v>
      </c>
      <c r="G19" s="7">
        <v>0</v>
      </c>
      <c r="H19" s="10">
        <v>0</v>
      </c>
      <c r="I19" s="22">
        <v>0</v>
      </c>
      <c r="J19" s="9">
        <f t="shared" si="0"/>
        <v>0</v>
      </c>
      <c r="K19">
        <f t="shared" si="1"/>
        <v>0</v>
      </c>
    </row>
    <row r="20" spans="1:11" ht="15.75" thickBot="1">
      <c r="A20" s="48"/>
      <c r="B20" s="11">
        <v>22</v>
      </c>
      <c r="C20" s="12" t="s">
        <v>62</v>
      </c>
      <c r="D20" s="6"/>
      <c r="E20" s="23">
        <v>0</v>
      </c>
      <c r="F20" s="7">
        <v>0</v>
      </c>
      <c r="G20" s="7">
        <v>0</v>
      </c>
      <c r="H20" s="10">
        <v>0</v>
      </c>
      <c r="I20" s="22">
        <v>0</v>
      </c>
      <c r="J20" s="9">
        <f t="shared" si="0"/>
        <v>0</v>
      </c>
      <c r="K20">
        <f t="shared" si="1"/>
        <v>0</v>
      </c>
    </row>
    <row r="21" spans="1:11" ht="15.75" thickBot="1">
      <c r="A21" s="48"/>
      <c r="B21" s="11">
        <v>169</v>
      </c>
      <c r="C21" s="12" t="s">
        <v>61</v>
      </c>
      <c r="D21" s="6"/>
      <c r="E21" s="23">
        <v>0</v>
      </c>
      <c r="F21" s="7">
        <v>0</v>
      </c>
      <c r="G21" s="7">
        <v>0</v>
      </c>
      <c r="H21" s="10">
        <v>0</v>
      </c>
      <c r="I21" s="22">
        <v>0</v>
      </c>
      <c r="J21" s="9">
        <f t="shared" si="0"/>
        <v>0</v>
      </c>
      <c r="K21">
        <f t="shared" si="1"/>
        <v>0</v>
      </c>
    </row>
    <row r="22" spans="1:11" ht="15.75" thickBot="1">
      <c r="A22" s="48"/>
      <c r="B22" s="11">
        <v>163</v>
      </c>
      <c r="C22" s="12" t="s">
        <v>53</v>
      </c>
      <c r="D22" s="6"/>
      <c r="E22" s="23">
        <v>0</v>
      </c>
      <c r="F22" s="7">
        <v>0</v>
      </c>
      <c r="G22" s="7">
        <v>0</v>
      </c>
      <c r="H22" s="10">
        <v>0</v>
      </c>
      <c r="I22" s="22">
        <v>0</v>
      </c>
      <c r="J22" s="9">
        <f t="shared" si="0"/>
        <v>0</v>
      </c>
      <c r="K22">
        <f t="shared" si="1"/>
        <v>0</v>
      </c>
    </row>
    <row r="23" spans="1:11" ht="15.75" thickBot="1">
      <c r="A23" s="48"/>
      <c r="B23" s="11">
        <v>165</v>
      </c>
      <c r="C23" s="12" t="s">
        <v>50</v>
      </c>
      <c r="D23" s="6"/>
      <c r="E23" s="23">
        <v>0</v>
      </c>
      <c r="F23" s="7">
        <v>0</v>
      </c>
      <c r="G23" s="7">
        <v>0</v>
      </c>
      <c r="H23" s="10">
        <v>0</v>
      </c>
      <c r="I23" s="22">
        <v>0</v>
      </c>
      <c r="J23" s="9">
        <f t="shared" si="0"/>
        <v>0</v>
      </c>
      <c r="K23">
        <f t="shared" si="1"/>
        <v>0</v>
      </c>
    </row>
    <row r="24" spans="1:11" ht="15.75" thickBot="1">
      <c r="A24" s="48"/>
      <c r="B24" s="11">
        <v>53</v>
      </c>
      <c r="C24" s="12" t="s">
        <v>56</v>
      </c>
      <c r="D24" s="6"/>
      <c r="E24" s="23">
        <v>0</v>
      </c>
      <c r="F24" s="7">
        <v>0</v>
      </c>
      <c r="G24" s="7">
        <v>0</v>
      </c>
      <c r="H24" s="10">
        <v>0</v>
      </c>
      <c r="I24" s="22">
        <v>0</v>
      </c>
      <c r="J24" s="9">
        <f t="shared" si="0"/>
        <v>0</v>
      </c>
      <c r="K24">
        <f t="shared" si="1"/>
        <v>0</v>
      </c>
    </row>
    <row r="25" spans="1:11" ht="15.75" thickBot="1">
      <c r="A25" s="48"/>
      <c r="B25" s="11"/>
      <c r="C25" s="12"/>
      <c r="D25" s="6"/>
      <c r="E25" s="23">
        <v>0</v>
      </c>
      <c r="F25" s="7">
        <v>0</v>
      </c>
      <c r="G25" s="7">
        <v>0</v>
      </c>
      <c r="H25" s="10">
        <v>0</v>
      </c>
      <c r="I25" s="22">
        <v>0</v>
      </c>
      <c r="J25" s="9">
        <f t="shared" si="0"/>
        <v>0</v>
      </c>
      <c r="K25">
        <f t="shared" si="1"/>
        <v>0</v>
      </c>
    </row>
    <row r="26" spans="1:11" ht="15.75" thickBot="1">
      <c r="A26" s="48"/>
      <c r="B26" s="11"/>
      <c r="C26" s="12"/>
      <c r="D26" s="6"/>
      <c r="E26" s="23">
        <v>0</v>
      </c>
      <c r="F26" s="7">
        <v>0</v>
      </c>
      <c r="G26" s="7">
        <v>0</v>
      </c>
      <c r="H26" s="10">
        <v>0</v>
      </c>
      <c r="I26" s="22">
        <v>0</v>
      </c>
      <c r="J26" s="9">
        <f t="shared" si="0"/>
        <v>0</v>
      </c>
      <c r="K26">
        <f t="shared" si="1"/>
        <v>0</v>
      </c>
    </row>
    <row r="27" spans="1:11" ht="15.75" thickBot="1">
      <c r="A27" s="48"/>
      <c r="B27" s="11"/>
      <c r="C27" s="12"/>
      <c r="D27" s="6"/>
      <c r="E27" s="23">
        <v>0</v>
      </c>
      <c r="F27" s="7">
        <v>0</v>
      </c>
      <c r="G27" s="7">
        <v>0</v>
      </c>
      <c r="H27" s="10">
        <v>0</v>
      </c>
      <c r="I27" s="22">
        <v>0</v>
      </c>
      <c r="J27" s="9">
        <f t="shared" si="0"/>
        <v>0</v>
      </c>
      <c r="K27">
        <f t="shared" si="1"/>
        <v>0</v>
      </c>
    </row>
    <row r="28" spans="1:11" ht="15.75" thickBot="1">
      <c r="A28" s="48"/>
      <c r="B28" s="11"/>
      <c r="C28" s="12"/>
      <c r="D28" s="6"/>
      <c r="E28" s="23">
        <v>0</v>
      </c>
      <c r="F28" s="7">
        <v>0</v>
      </c>
      <c r="G28" s="7">
        <v>0</v>
      </c>
      <c r="H28" s="10">
        <v>0</v>
      </c>
      <c r="I28" s="22">
        <v>0</v>
      </c>
      <c r="J28" s="9">
        <f t="shared" si="0"/>
        <v>0</v>
      </c>
      <c r="K28">
        <f t="shared" si="1"/>
        <v>0</v>
      </c>
    </row>
    <row r="29" spans="1:11" ht="15.75" thickBot="1">
      <c r="A29" s="48"/>
      <c r="B29" s="11"/>
      <c r="C29" s="12"/>
      <c r="D29" s="6"/>
      <c r="E29" s="23">
        <v>0</v>
      </c>
      <c r="F29" s="7">
        <v>0</v>
      </c>
      <c r="G29" s="7">
        <v>0</v>
      </c>
      <c r="H29" s="10">
        <v>0</v>
      </c>
      <c r="I29" s="22">
        <v>0</v>
      </c>
      <c r="J29" s="9">
        <f t="shared" si="0"/>
        <v>0</v>
      </c>
      <c r="K29">
        <f t="shared" si="1"/>
        <v>0</v>
      </c>
    </row>
    <row r="35" spans="3:8">
      <c r="C35" s="6" t="s">
        <v>30</v>
      </c>
      <c r="D35" s="34"/>
      <c r="E35" s="6">
        <f>COUNTIF(E2:E33,"&gt;0")</f>
        <v>0</v>
      </c>
      <c r="F35" s="6">
        <f t="shared" ref="F35:H35" si="2">COUNTIF(F2:F33,"&gt;0")</f>
        <v>7</v>
      </c>
      <c r="G35" s="6">
        <f t="shared" si="2"/>
        <v>5</v>
      </c>
      <c r="H35" s="6">
        <f t="shared" si="2"/>
        <v>4</v>
      </c>
    </row>
  </sheetData>
  <sortState ref="B2:K29">
    <sortCondition descending="1" ref="J2:J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5"/>
  <sheetViews>
    <sheetView workbookViewId="0"/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42891</v>
      </c>
      <c r="F1" s="3">
        <v>42898</v>
      </c>
      <c r="G1" s="3">
        <v>42905</v>
      </c>
      <c r="H1" s="4">
        <v>42912</v>
      </c>
      <c r="I1" s="5"/>
    </row>
    <row r="2" spans="1:10" ht="15.75" customHeight="1" thickBot="1">
      <c r="A2" s="48" t="s">
        <v>54</v>
      </c>
      <c r="B2" s="18">
        <v>471</v>
      </c>
      <c r="C2" s="19" t="s">
        <v>35</v>
      </c>
      <c r="D2" s="16"/>
      <c r="E2" s="7">
        <v>41</v>
      </c>
      <c r="F2" s="8">
        <v>45</v>
      </c>
      <c r="G2" s="8">
        <v>45</v>
      </c>
      <c r="H2" s="43">
        <v>43</v>
      </c>
      <c r="I2" s="9">
        <f t="shared" ref="I2:I29" si="0">SUM(LARGE(E2:H2,1)+LARGE(E2:H2,2)+LARGE(E2:H2,3))</f>
        <v>133</v>
      </c>
      <c r="J2">
        <f t="shared" ref="J2:J29" si="1">SUM(E2:H2)/180</f>
        <v>0.96666666666666667</v>
      </c>
    </row>
    <row r="3" spans="1:10" ht="15.75" thickBot="1">
      <c r="A3" s="48"/>
      <c r="B3" s="11">
        <v>150</v>
      </c>
      <c r="C3" s="12" t="s">
        <v>37</v>
      </c>
      <c r="D3" s="6"/>
      <c r="E3" s="7">
        <v>28</v>
      </c>
      <c r="F3" s="7">
        <v>28</v>
      </c>
      <c r="G3" s="7">
        <v>39</v>
      </c>
      <c r="H3" s="10">
        <v>41</v>
      </c>
      <c r="I3" s="9">
        <f t="shared" si="0"/>
        <v>108</v>
      </c>
      <c r="J3">
        <f t="shared" si="1"/>
        <v>0.75555555555555554</v>
      </c>
    </row>
    <row r="4" spans="1:10" ht="15.75" thickBot="1">
      <c r="A4" s="48"/>
      <c r="B4" s="11">
        <v>13</v>
      </c>
      <c r="C4" s="12" t="s">
        <v>2</v>
      </c>
      <c r="D4" s="6"/>
      <c r="E4" s="7">
        <v>22</v>
      </c>
      <c r="F4" s="7">
        <v>28</v>
      </c>
      <c r="G4" s="7">
        <v>37</v>
      </c>
      <c r="H4" s="10">
        <v>32</v>
      </c>
      <c r="I4" s="9">
        <f t="shared" si="0"/>
        <v>97</v>
      </c>
      <c r="J4">
        <f t="shared" si="1"/>
        <v>0.66111111111111109</v>
      </c>
    </row>
    <row r="5" spans="1:10" ht="15.75" thickBot="1">
      <c r="A5" s="48"/>
      <c r="B5" s="11">
        <v>121</v>
      </c>
      <c r="C5" s="12" t="s">
        <v>39</v>
      </c>
      <c r="D5" s="6"/>
      <c r="E5" s="7">
        <v>32</v>
      </c>
      <c r="F5" s="7">
        <v>40</v>
      </c>
      <c r="G5" s="7">
        <v>0</v>
      </c>
      <c r="H5" s="10">
        <v>0</v>
      </c>
      <c r="I5" s="9">
        <f t="shared" si="0"/>
        <v>72</v>
      </c>
      <c r="J5">
        <f t="shared" si="1"/>
        <v>0.4</v>
      </c>
    </row>
    <row r="6" spans="1:10" ht="15.75" thickBot="1">
      <c r="A6" s="48"/>
      <c r="B6" s="27">
        <v>120</v>
      </c>
      <c r="C6" s="31" t="s">
        <v>40</v>
      </c>
      <c r="D6" s="6"/>
      <c r="E6" s="7">
        <v>24</v>
      </c>
      <c r="F6" s="7">
        <v>29</v>
      </c>
      <c r="G6" s="7">
        <v>0</v>
      </c>
      <c r="H6" s="10">
        <v>0</v>
      </c>
      <c r="I6" s="9">
        <f t="shared" si="0"/>
        <v>53</v>
      </c>
      <c r="J6">
        <f t="shared" si="1"/>
        <v>0.29444444444444445</v>
      </c>
    </row>
    <row r="7" spans="1:10" ht="15.75" thickBot="1">
      <c r="A7" s="48"/>
      <c r="B7" s="27">
        <v>413</v>
      </c>
      <c r="C7" s="31" t="s">
        <v>44</v>
      </c>
      <c r="D7" s="6"/>
      <c r="E7" s="8">
        <v>39</v>
      </c>
      <c r="F7" s="7">
        <v>0</v>
      </c>
      <c r="G7" s="7">
        <v>0</v>
      </c>
      <c r="H7" s="10">
        <v>0</v>
      </c>
      <c r="I7" s="9">
        <f t="shared" si="0"/>
        <v>39</v>
      </c>
      <c r="J7">
        <f t="shared" si="1"/>
        <v>0.21666666666666667</v>
      </c>
    </row>
    <row r="8" spans="1:10" ht="15.75" thickBot="1">
      <c r="A8" s="48"/>
      <c r="B8" s="28">
        <v>515</v>
      </c>
      <c r="C8" s="33" t="s">
        <v>34</v>
      </c>
      <c r="D8" s="6"/>
      <c r="E8" s="7">
        <v>0</v>
      </c>
      <c r="F8" s="7">
        <v>0</v>
      </c>
      <c r="G8" s="7">
        <v>0</v>
      </c>
      <c r="H8" s="10">
        <v>27</v>
      </c>
      <c r="I8" s="9">
        <f t="shared" si="0"/>
        <v>27</v>
      </c>
      <c r="J8">
        <f t="shared" si="1"/>
        <v>0.15</v>
      </c>
    </row>
    <row r="9" spans="1:10" ht="15.75" thickBot="1">
      <c r="A9" s="48"/>
      <c r="B9" s="28">
        <v>203</v>
      </c>
      <c r="C9" s="33" t="s">
        <v>66</v>
      </c>
      <c r="D9" s="6"/>
      <c r="E9" s="7">
        <v>0</v>
      </c>
      <c r="F9" s="7">
        <v>0</v>
      </c>
      <c r="G9" s="7">
        <v>0</v>
      </c>
      <c r="H9" s="10">
        <v>27</v>
      </c>
      <c r="I9" s="9">
        <f t="shared" si="0"/>
        <v>27</v>
      </c>
      <c r="J9">
        <f t="shared" si="1"/>
        <v>0.15</v>
      </c>
    </row>
    <row r="10" spans="1:10" ht="15.75" thickBot="1">
      <c r="A10" s="48"/>
      <c r="B10" s="11">
        <v>183</v>
      </c>
      <c r="C10" s="12" t="s">
        <v>43</v>
      </c>
      <c r="D10" s="6"/>
      <c r="E10" s="7">
        <v>22</v>
      </c>
      <c r="F10" s="7">
        <v>0</v>
      </c>
      <c r="G10" s="7">
        <v>0</v>
      </c>
      <c r="H10" s="10">
        <v>0</v>
      </c>
      <c r="I10" s="9">
        <f t="shared" si="0"/>
        <v>22</v>
      </c>
      <c r="J10">
        <f t="shared" si="1"/>
        <v>0.12222222222222222</v>
      </c>
    </row>
    <row r="11" spans="1:10" ht="15.75" thickBot="1">
      <c r="A11" s="48"/>
      <c r="B11" s="11">
        <v>191</v>
      </c>
      <c r="C11" s="12" t="s">
        <v>36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>
      <c r="A12" s="48"/>
      <c r="B12" s="11">
        <v>100</v>
      </c>
      <c r="C12" s="12" t="s">
        <v>32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>
      <c r="A13" s="48"/>
      <c r="B13" s="11">
        <v>224</v>
      </c>
      <c r="C13" s="12" t="s">
        <v>65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>
      <c r="A14" s="48"/>
      <c r="B14" s="11">
        <v>904</v>
      </c>
      <c r="C14" s="12" t="s">
        <v>38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>
      <c r="A15" s="48"/>
      <c r="B15" s="11">
        <v>555</v>
      </c>
      <c r="C15" s="12" t="s">
        <v>58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>
      <c r="A16" s="48"/>
      <c r="B16" s="11">
        <v>391</v>
      </c>
      <c r="C16" s="12" t="s">
        <v>64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>
      <c r="A17" s="48"/>
      <c r="B17" s="11">
        <v>66</v>
      </c>
      <c r="C17" s="12" t="s">
        <v>57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>
      <c r="A18" s="48"/>
      <c r="B18" s="11">
        <v>141</v>
      </c>
      <c r="C18" s="12" t="s">
        <v>49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>
      <c r="A19" s="48"/>
      <c r="B19" s="11">
        <v>35</v>
      </c>
      <c r="C19" s="12" t="s">
        <v>60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>
      <c r="A20" s="48"/>
      <c r="B20" s="11">
        <v>513</v>
      </c>
      <c r="C20" s="12" t="s">
        <v>55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>
      <c r="A21" s="48"/>
      <c r="B21" s="11">
        <v>22</v>
      </c>
      <c r="C21" s="12" t="s">
        <v>62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>
      <c r="A22" s="48"/>
      <c r="B22" s="11">
        <v>169</v>
      </c>
      <c r="C22" s="12" t="s">
        <v>61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>
      <c r="A23" s="48"/>
      <c r="B23" s="11">
        <v>163</v>
      </c>
      <c r="C23" s="12" t="s">
        <v>53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  <c r="J23">
        <f t="shared" si="1"/>
        <v>0</v>
      </c>
    </row>
    <row r="24" spans="1:10" ht="15.75" thickBot="1">
      <c r="A24" s="48"/>
      <c r="B24" s="11">
        <v>165</v>
      </c>
      <c r="C24" s="12" t="s">
        <v>50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  <c r="J24">
        <f t="shared" si="1"/>
        <v>0</v>
      </c>
    </row>
    <row r="25" spans="1:10" ht="15.75" thickBot="1">
      <c r="A25" s="48"/>
      <c r="B25" s="11">
        <v>53</v>
      </c>
      <c r="C25" s="12" t="s">
        <v>56</v>
      </c>
      <c r="D25" s="6"/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  <c r="J25">
        <f t="shared" si="1"/>
        <v>0</v>
      </c>
    </row>
    <row r="26" spans="1:10" ht="15.75" thickBot="1">
      <c r="A26" s="48"/>
      <c r="B26" s="11"/>
      <c r="C26" s="12"/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0"/>
        <v>0</v>
      </c>
      <c r="J26">
        <f t="shared" si="1"/>
        <v>0</v>
      </c>
    </row>
    <row r="27" spans="1:10" ht="15.75" thickBot="1">
      <c r="A27" s="48"/>
      <c r="B27" s="11"/>
      <c r="C27" s="12"/>
      <c r="D27" s="6"/>
      <c r="E27" s="7">
        <v>0</v>
      </c>
      <c r="F27" s="7">
        <v>0</v>
      </c>
      <c r="G27" s="7">
        <v>0</v>
      </c>
      <c r="H27" s="10">
        <v>0</v>
      </c>
      <c r="I27" s="9">
        <f t="shared" si="0"/>
        <v>0</v>
      </c>
      <c r="J27">
        <f t="shared" si="1"/>
        <v>0</v>
      </c>
    </row>
    <row r="28" spans="1:10" ht="15.75" thickBot="1">
      <c r="A28" s="48"/>
      <c r="B28" s="11"/>
      <c r="C28" s="12"/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0"/>
        <v>0</v>
      </c>
      <c r="J28">
        <f t="shared" si="1"/>
        <v>0</v>
      </c>
    </row>
    <row r="29" spans="1:10" ht="15.75" thickBot="1">
      <c r="A29" s="48"/>
      <c r="B29" s="11"/>
      <c r="C29" s="12"/>
      <c r="D29" s="6"/>
      <c r="E29" s="7">
        <v>0</v>
      </c>
      <c r="F29" s="7">
        <v>0</v>
      </c>
      <c r="G29" s="7">
        <v>0</v>
      </c>
      <c r="H29" s="10">
        <v>0</v>
      </c>
      <c r="I29" s="9">
        <f t="shared" si="0"/>
        <v>0</v>
      </c>
      <c r="J29">
        <f t="shared" si="1"/>
        <v>0</v>
      </c>
    </row>
    <row r="35" spans="3:8">
      <c r="C35" s="6" t="s">
        <v>30</v>
      </c>
      <c r="D35" s="34"/>
      <c r="E35" s="6">
        <f>COUNTIF(E2:E33,"&gt;0")</f>
        <v>7</v>
      </c>
      <c r="F35" s="6">
        <f t="shared" ref="F35:H35" si="2">COUNTIF(F2:F33,"&gt;0")</f>
        <v>5</v>
      </c>
      <c r="G35" s="6">
        <f t="shared" si="2"/>
        <v>3</v>
      </c>
      <c r="H35" s="6">
        <f t="shared" si="2"/>
        <v>5</v>
      </c>
    </row>
  </sheetData>
  <sortState ref="B2:J29">
    <sortCondition descending="1" ref="I2:I29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J2" sqref="J2"/>
    </sheetView>
  </sheetViews>
  <sheetFormatPr defaultRowHeight="15"/>
  <cols>
    <col min="2" max="2" width="11.85546875" customWidth="1"/>
    <col min="3" max="3" width="34.7109375" customWidth="1"/>
    <col min="4" max="4" width="5.5703125" customWidth="1"/>
    <col min="5" max="5" width="11.140625" customWidth="1"/>
    <col min="11" max="11" width="9.140625" hidden="1" customWidth="1"/>
  </cols>
  <sheetData>
    <row r="1" spans="1:14" ht="54" thickBot="1">
      <c r="A1" s="1"/>
      <c r="B1" s="2" t="s">
        <v>1</v>
      </c>
      <c r="C1" s="2" t="s">
        <v>0</v>
      </c>
      <c r="D1" s="1"/>
      <c r="E1" s="3">
        <v>42919</v>
      </c>
      <c r="F1" s="3">
        <v>42926</v>
      </c>
      <c r="G1" s="3">
        <v>42933</v>
      </c>
      <c r="H1" s="3">
        <v>42940</v>
      </c>
      <c r="I1" s="4">
        <v>42947</v>
      </c>
      <c r="J1" s="5"/>
    </row>
    <row r="2" spans="1:14" ht="15.75" customHeight="1" thickBot="1">
      <c r="A2" s="48" t="s">
        <v>63</v>
      </c>
      <c r="B2" s="18">
        <v>471</v>
      </c>
      <c r="C2" s="19" t="s">
        <v>35</v>
      </c>
      <c r="D2" s="37"/>
      <c r="E2" s="8">
        <v>45</v>
      </c>
      <c r="F2" s="8">
        <v>45</v>
      </c>
      <c r="G2" s="7">
        <v>42</v>
      </c>
      <c r="H2" s="10">
        <v>38</v>
      </c>
      <c r="I2" s="43">
        <v>44</v>
      </c>
      <c r="J2" s="9">
        <f t="shared" ref="J2:J31" si="0">SUM(LARGE(E2:I2,1)+LARGE(E2:I2,2)+LARGE(E2:I2,3))</f>
        <v>134</v>
      </c>
      <c r="K2">
        <f>SUM(E2:I2)/225</f>
        <v>0.95111111111111113</v>
      </c>
      <c r="N2" t="s">
        <v>70</v>
      </c>
    </row>
    <row r="3" spans="1:14" ht="15.75" thickBot="1">
      <c r="A3" s="48"/>
      <c r="B3" s="11">
        <v>150</v>
      </c>
      <c r="C3" s="12" t="s">
        <v>37</v>
      </c>
      <c r="D3" s="6"/>
      <c r="E3" s="7">
        <v>40</v>
      </c>
      <c r="F3" s="7">
        <v>38</v>
      </c>
      <c r="G3" s="8">
        <v>42</v>
      </c>
      <c r="H3" s="43">
        <v>41</v>
      </c>
      <c r="I3" s="10">
        <v>40</v>
      </c>
      <c r="J3" s="9">
        <f t="shared" si="0"/>
        <v>123</v>
      </c>
      <c r="K3">
        <f t="shared" ref="K3:K31" si="1">SUM(E3:I3)/225</f>
        <v>0.89333333333333331</v>
      </c>
    </row>
    <row r="4" spans="1:14" ht="15.75" thickBot="1">
      <c r="A4" s="48"/>
      <c r="B4" s="11">
        <v>13</v>
      </c>
      <c r="C4" s="12" t="s">
        <v>2</v>
      </c>
      <c r="D4" s="6"/>
      <c r="E4" s="7">
        <v>25</v>
      </c>
      <c r="F4" s="7">
        <v>33</v>
      </c>
      <c r="G4" s="7">
        <v>37</v>
      </c>
      <c r="H4" s="10">
        <v>27</v>
      </c>
      <c r="I4" s="10">
        <v>33</v>
      </c>
      <c r="J4" s="9">
        <f t="shared" si="0"/>
        <v>103</v>
      </c>
      <c r="K4">
        <f t="shared" si="1"/>
        <v>0.68888888888888888</v>
      </c>
    </row>
    <row r="5" spans="1:14" ht="15.75" thickBot="1">
      <c r="A5" s="48"/>
      <c r="B5" s="11">
        <v>515</v>
      </c>
      <c r="C5" s="12" t="s">
        <v>34</v>
      </c>
      <c r="D5" s="6"/>
      <c r="E5" s="7">
        <v>22</v>
      </c>
      <c r="F5" s="7">
        <v>0</v>
      </c>
      <c r="G5" s="7">
        <v>0</v>
      </c>
      <c r="H5" s="10">
        <v>33</v>
      </c>
      <c r="I5" s="10">
        <v>27</v>
      </c>
      <c r="J5" s="9">
        <f t="shared" si="0"/>
        <v>82</v>
      </c>
      <c r="K5">
        <f t="shared" si="1"/>
        <v>0.36444444444444446</v>
      </c>
    </row>
    <row r="6" spans="1:14" ht="15.75" thickBot="1">
      <c r="A6" s="48"/>
      <c r="B6" s="27">
        <v>120</v>
      </c>
      <c r="C6" s="31" t="s">
        <v>40</v>
      </c>
      <c r="D6" s="6"/>
      <c r="E6" s="7">
        <v>28</v>
      </c>
      <c r="F6" s="7">
        <v>32</v>
      </c>
      <c r="G6" s="7">
        <v>0</v>
      </c>
      <c r="H6" s="10">
        <v>0</v>
      </c>
      <c r="I6" s="10">
        <v>0</v>
      </c>
      <c r="J6" s="9">
        <f t="shared" si="0"/>
        <v>60</v>
      </c>
      <c r="K6">
        <f t="shared" si="1"/>
        <v>0.26666666666666666</v>
      </c>
    </row>
    <row r="7" spans="1:14" ht="15.75" thickBot="1">
      <c r="A7" s="48"/>
      <c r="B7" s="27">
        <v>192</v>
      </c>
      <c r="C7" s="31" t="s">
        <v>42</v>
      </c>
      <c r="D7" s="6"/>
      <c r="E7" s="7">
        <v>0</v>
      </c>
      <c r="F7" s="7">
        <v>0</v>
      </c>
      <c r="G7" s="7">
        <v>0</v>
      </c>
      <c r="H7" s="10">
        <v>21</v>
      </c>
      <c r="I7" s="10">
        <v>27</v>
      </c>
      <c r="J7" s="9">
        <f t="shared" si="0"/>
        <v>48</v>
      </c>
      <c r="K7">
        <f t="shared" si="1"/>
        <v>0.21333333333333335</v>
      </c>
    </row>
    <row r="8" spans="1:14" ht="15.75" thickBot="1">
      <c r="A8" s="48"/>
      <c r="B8" s="28">
        <v>191</v>
      </c>
      <c r="C8" s="33" t="s">
        <v>36</v>
      </c>
      <c r="D8" s="6"/>
      <c r="E8" s="7">
        <v>0</v>
      </c>
      <c r="F8" s="7">
        <v>0</v>
      </c>
      <c r="G8" s="7">
        <v>0</v>
      </c>
      <c r="H8" s="10">
        <v>39</v>
      </c>
      <c r="I8" s="10">
        <v>0</v>
      </c>
      <c r="J8" s="9">
        <f t="shared" si="0"/>
        <v>39</v>
      </c>
      <c r="K8">
        <f t="shared" si="1"/>
        <v>0.17333333333333334</v>
      </c>
    </row>
    <row r="9" spans="1:14" ht="15.75" thickBot="1">
      <c r="A9" s="48"/>
      <c r="B9" s="28">
        <v>100</v>
      </c>
      <c r="C9" s="33" t="s">
        <v>32</v>
      </c>
      <c r="D9" s="6"/>
      <c r="E9" s="7">
        <v>38</v>
      </c>
      <c r="F9" s="7">
        <v>0</v>
      </c>
      <c r="G9" s="7">
        <v>0</v>
      </c>
      <c r="H9" s="10">
        <v>0</v>
      </c>
      <c r="I9" s="10">
        <v>0</v>
      </c>
      <c r="J9" s="9">
        <f t="shared" si="0"/>
        <v>38</v>
      </c>
      <c r="K9">
        <f t="shared" si="1"/>
        <v>0.16888888888888889</v>
      </c>
    </row>
    <row r="10" spans="1:14" ht="15.75" thickBot="1">
      <c r="A10" s="48"/>
      <c r="B10" s="11">
        <v>121</v>
      </c>
      <c r="C10" s="12" t="s">
        <v>39</v>
      </c>
      <c r="D10" s="6"/>
      <c r="E10" s="7">
        <v>34</v>
      </c>
      <c r="F10" s="7">
        <v>0</v>
      </c>
      <c r="G10" s="7">
        <v>0</v>
      </c>
      <c r="H10" s="10">
        <v>0</v>
      </c>
      <c r="I10" s="10">
        <v>0</v>
      </c>
      <c r="J10" s="9">
        <f t="shared" si="0"/>
        <v>34</v>
      </c>
      <c r="K10">
        <f t="shared" si="1"/>
        <v>0.15111111111111111</v>
      </c>
    </row>
    <row r="11" spans="1:14" ht="15.75" thickBot="1">
      <c r="A11" s="48"/>
      <c r="B11" s="11">
        <v>555</v>
      </c>
      <c r="C11" s="12" t="s">
        <v>58</v>
      </c>
      <c r="D11" s="6"/>
      <c r="E11" s="7">
        <v>0</v>
      </c>
      <c r="F11" s="7">
        <v>0</v>
      </c>
      <c r="G11" s="7">
        <v>0</v>
      </c>
      <c r="H11" s="10">
        <v>30</v>
      </c>
      <c r="I11" s="10">
        <v>0</v>
      </c>
      <c r="J11" s="9">
        <f t="shared" si="0"/>
        <v>30</v>
      </c>
      <c r="K11">
        <f t="shared" si="1"/>
        <v>0.13333333333333333</v>
      </c>
    </row>
    <row r="12" spans="1:14" ht="15.75" thickBot="1">
      <c r="A12" s="48"/>
      <c r="B12" s="11">
        <v>413</v>
      </c>
      <c r="C12" s="12" t="s">
        <v>44</v>
      </c>
      <c r="D12" s="6"/>
      <c r="E12" s="7">
        <v>0</v>
      </c>
      <c r="F12" s="7">
        <v>0</v>
      </c>
      <c r="G12" s="7">
        <v>0</v>
      </c>
      <c r="H12" s="10">
        <v>24</v>
      </c>
      <c r="I12" s="10">
        <v>0</v>
      </c>
      <c r="J12" s="9">
        <f t="shared" si="0"/>
        <v>24</v>
      </c>
      <c r="K12">
        <f t="shared" si="1"/>
        <v>0.10666666666666667</v>
      </c>
    </row>
    <row r="13" spans="1:14" ht="15.75" thickBot="1">
      <c r="A13" s="48"/>
      <c r="B13" s="11">
        <v>629</v>
      </c>
      <c r="C13" s="12" t="s">
        <v>73</v>
      </c>
      <c r="D13" s="6"/>
      <c r="E13" s="7">
        <v>0</v>
      </c>
      <c r="F13" s="7">
        <v>0</v>
      </c>
      <c r="G13" s="7">
        <v>0</v>
      </c>
      <c r="H13" s="10">
        <v>0</v>
      </c>
      <c r="I13" s="10">
        <v>23</v>
      </c>
      <c r="J13" s="9">
        <f t="shared" si="0"/>
        <v>23</v>
      </c>
      <c r="K13">
        <f t="shared" si="1"/>
        <v>0.10222222222222223</v>
      </c>
    </row>
    <row r="14" spans="1:14" ht="15.75" thickBot="1">
      <c r="A14" s="48"/>
      <c r="B14" s="11">
        <v>261</v>
      </c>
      <c r="C14" s="12" t="s">
        <v>52</v>
      </c>
      <c r="D14" s="6"/>
      <c r="E14" s="7">
        <v>19</v>
      </c>
      <c r="F14" s="7">
        <v>0</v>
      </c>
      <c r="G14" s="7">
        <v>0</v>
      </c>
      <c r="H14" s="10">
        <v>0</v>
      </c>
      <c r="I14" s="10">
        <v>0</v>
      </c>
      <c r="J14" s="9">
        <f t="shared" si="0"/>
        <v>19</v>
      </c>
      <c r="K14">
        <f t="shared" si="1"/>
        <v>8.4444444444444447E-2</v>
      </c>
    </row>
    <row r="15" spans="1:14" ht="15.75" thickBot="1">
      <c r="A15" s="48"/>
      <c r="B15" s="11">
        <v>127</v>
      </c>
      <c r="C15" s="12" t="s">
        <v>67</v>
      </c>
      <c r="D15" s="6"/>
      <c r="E15" s="7">
        <v>19</v>
      </c>
      <c r="F15" s="7">
        <v>0</v>
      </c>
      <c r="G15" s="7">
        <v>0</v>
      </c>
      <c r="H15" s="10">
        <v>0</v>
      </c>
      <c r="I15" s="10">
        <v>0</v>
      </c>
      <c r="J15" s="9">
        <f t="shared" si="0"/>
        <v>19</v>
      </c>
      <c r="K15">
        <f t="shared" si="1"/>
        <v>8.4444444444444447E-2</v>
      </c>
    </row>
    <row r="16" spans="1:14" ht="15.75" thickBot="1">
      <c r="A16" s="48"/>
      <c r="B16" s="11">
        <v>34</v>
      </c>
      <c r="C16" s="12" t="s">
        <v>71</v>
      </c>
      <c r="D16" s="6"/>
      <c r="E16" s="7">
        <v>0</v>
      </c>
      <c r="F16" s="7">
        <v>0</v>
      </c>
      <c r="G16" s="7">
        <v>0</v>
      </c>
      <c r="H16" s="10">
        <v>18</v>
      </c>
      <c r="I16" s="10">
        <v>0</v>
      </c>
      <c r="J16" s="9">
        <f t="shared" si="0"/>
        <v>18</v>
      </c>
      <c r="K16">
        <f t="shared" si="1"/>
        <v>0.08</v>
      </c>
    </row>
    <row r="17" spans="1:11" ht="15.75" thickBot="1">
      <c r="A17" s="48"/>
      <c r="B17" s="11">
        <v>14</v>
      </c>
      <c r="C17" s="12" t="s">
        <v>68</v>
      </c>
      <c r="D17" s="6"/>
      <c r="E17" s="7">
        <v>15</v>
      </c>
      <c r="F17" s="7">
        <v>0</v>
      </c>
      <c r="G17" s="7">
        <v>0</v>
      </c>
      <c r="H17" s="10">
        <v>0</v>
      </c>
      <c r="I17" s="10">
        <v>0</v>
      </c>
      <c r="J17" s="9">
        <f t="shared" si="0"/>
        <v>15</v>
      </c>
      <c r="K17">
        <f t="shared" si="1"/>
        <v>6.6666666666666666E-2</v>
      </c>
    </row>
    <row r="18" spans="1:11" ht="15.75" thickBot="1">
      <c r="A18" s="48"/>
      <c r="B18" s="11">
        <v>203</v>
      </c>
      <c r="C18" s="12" t="s">
        <v>66</v>
      </c>
      <c r="D18" s="6"/>
      <c r="E18" s="7">
        <v>0</v>
      </c>
      <c r="F18" s="7">
        <v>0</v>
      </c>
      <c r="G18" s="7">
        <v>0</v>
      </c>
      <c r="H18" s="10">
        <v>0</v>
      </c>
      <c r="I18" s="10">
        <v>0</v>
      </c>
      <c r="J18" s="9">
        <f t="shared" si="0"/>
        <v>0</v>
      </c>
      <c r="K18">
        <f t="shared" si="1"/>
        <v>0</v>
      </c>
    </row>
    <row r="19" spans="1:11" ht="15.75" thickBot="1">
      <c r="A19" s="48"/>
      <c r="B19" s="11">
        <v>183</v>
      </c>
      <c r="C19" s="12" t="s">
        <v>43</v>
      </c>
      <c r="D19" s="6"/>
      <c r="E19" s="7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>
      <c r="A20" s="48"/>
      <c r="B20" s="11">
        <v>224</v>
      </c>
      <c r="C20" s="12" t="s">
        <v>65</v>
      </c>
      <c r="D20" s="6"/>
      <c r="E20" s="7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>
      <c r="A21" s="48"/>
      <c r="B21" s="11">
        <v>904</v>
      </c>
      <c r="C21" s="12" t="s">
        <v>38</v>
      </c>
      <c r="D21" s="6"/>
      <c r="E21" s="7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0"/>
        <v>0</v>
      </c>
      <c r="K21">
        <f t="shared" si="1"/>
        <v>0</v>
      </c>
    </row>
    <row r="22" spans="1:11" ht="15.75" thickBot="1">
      <c r="A22" s="48"/>
      <c r="B22" s="11">
        <v>391</v>
      </c>
      <c r="C22" s="12" t="s">
        <v>64</v>
      </c>
      <c r="D22" s="6"/>
      <c r="E22" s="7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0"/>
        <v>0</v>
      </c>
      <c r="K22">
        <f t="shared" si="1"/>
        <v>0</v>
      </c>
    </row>
    <row r="23" spans="1:11" ht="15.75" thickBot="1">
      <c r="A23" s="48"/>
      <c r="B23" s="11">
        <v>66</v>
      </c>
      <c r="C23" s="12" t="s">
        <v>57</v>
      </c>
      <c r="D23" s="6"/>
      <c r="E23" s="7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0"/>
        <v>0</v>
      </c>
      <c r="K23">
        <f t="shared" si="1"/>
        <v>0</v>
      </c>
    </row>
    <row r="24" spans="1:11" ht="15.75" thickBot="1">
      <c r="A24" s="48"/>
      <c r="B24" s="11">
        <v>141</v>
      </c>
      <c r="C24" s="12" t="s">
        <v>49</v>
      </c>
      <c r="D24" s="6"/>
      <c r="E24" s="7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0"/>
        <v>0</v>
      </c>
      <c r="K24">
        <f t="shared" si="1"/>
        <v>0</v>
      </c>
    </row>
    <row r="25" spans="1:11" ht="15.75" thickBot="1">
      <c r="A25" s="48"/>
      <c r="B25" s="11">
        <v>35</v>
      </c>
      <c r="C25" s="12" t="s">
        <v>60</v>
      </c>
      <c r="D25" s="6"/>
      <c r="E25" s="7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0"/>
        <v>0</v>
      </c>
      <c r="K25">
        <f t="shared" si="1"/>
        <v>0</v>
      </c>
    </row>
    <row r="26" spans="1:11" ht="15.75" thickBot="1">
      <c r="A26" s="48"/>
      <c r="B26" s="11">
        <v>513</v>
      </c>
      <c r="C26" s="38" t="s">
        <v>55</v>
      </c>
      <c r="D26" s="6"/>
      <c r="E26" s="7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0"/>
        <v>0</v>
      </c>
      <c r="K26">
        <f t="shared" si="1"/>
        <v>0</v>
      </c>
    </row>
    <row r="27" spans="1:11" ht="15.75" thickBot="1">
      <c r="A27" s="48"/>
      <c r="B27" s="11">
        <v>22</v>
      </c>
      <c r="C27" s="38" t="s">
        <v>62</v>
      </c>
      <c r="D27" s="6"/>
      <c r="E27" s="7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0"/>
        <v>0</v>
      </c>
      <c r="K27">
        <f t="shared" si="1"/>
        <v>0</v>
      </c>
    </row>
    <row r="28" spans="1:11" ht="15.75" thickBot="1">
      <c r="A28" s="48"/>
      <c r="B28" s="11">
        <v>169</v>
      </c>
      <c r="C28" s="38" t="s">
        <v>61</v>
      </c>
      <c r="D28" s="6"/>
      <c r="E28" s="7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0"/>
        <v>0</v>
      </c>
      <c r="K28">
        <f t="shared" si="1"/>
        <v>0</v>
      </c>
    </row>
    <row r="29" spans="1:11" ht="15.75" thickBot="1">
      <c r="A29" s="48"/>
      <c r="B29" s="11">
        <v>163</v>
      </c>
      <c r="C29" s="38" t="s">
        <v>53</v>
      </c>
      <c r="D29" s="6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si="0"/>
        <v>0</v>
      </c>
      <c r="K29">
        <f t="shared" si="1"/>
        <v>0</v>
      </c>
    </row>
    <row r="30" spans="1:11" ht="15.75" thickBot="1">
      <c r="A30" s="48"/>
      <c r="B30" s="11">
        <v>165</v>
      </c>
      <c r="C30" s="38" t="s">
        <v>50</v>
      </c>
      <c r="D30" s="6"/>
      <c r="E30" s="7">
        <v>0</v>
      </c>
      <c r="F30" s="7">
        <v>0</v>
      </c>
      <c r="G30" s="7">
        <v>0</v>
      </c>
      <c r="H30" s="10">
        <v>0</v>
      </c>
      <c r="I30" s="10">
        <v>0</v>
      </c>
      <c r="J30" s="9">
        <f t="shared" si="0"/>
        <v>0</v>
      </c>
      <c r="K30">
        <f t="shared" si="1"/>
        <v>0</v>
      </c>
    </row>
    <row r="31" spans="1:11" ht="15.75" thickBot="1">
      <c r="A31" s="48"/>
      <c r="B31" s="11">
        <v>53</v>
      </c>
      <c r="C31" s="38" t="s">
        <v>56</v>
      </c>
      <c r="D31" s="6"/>
      <c r="E31" s="7">
        <v>0</v>
      </c>
      <c r="F31" s="7">
        <v>0</v>
      </c>
      <c r="G31" s="7">
        <v>0</v>
      </c>
      <c r="H31" s="10">
        <v>0</v>
      </c>
      <c r="I31" s="10">
        <v>0</v>
      </c>
      <c r="J31" s="9">
        <f t="shared" si="0"/>
        <v>0</v>
      </c>
      <c r="K31">
        <f t="shared" si="1"/>
        <v>0</v>
      </c>
    </row>
    <row r="37" spans="3:9">
      <c r="C37" s="6" t="s">
        <v>30</v>
      </c>
      <c r="D37" s="34"/>
      <c r="E37" s="6">
        <f>COUNTIF(E2:E35,"&gt;0")</f>
        <v>10</v>
      </c>
      <c r="F37" s="6">
        <f t="shared" ref="F37:I37" si="2">COUNTIF(F2:F35,"&gt;0")</f>
        <v>4</v>
      </c>
      <c r="G37" s="6">
        <f t="shared" si="2"/>
        <v>3</v>
      </c>
      <c r="H37" s="6">
        <f t="shared" si="2"/>
        <v>9</v>
      </c>
      <c r="I37" s="6">
        <f t="shared" si="2"/>
        <v>6</v>
      </c>
    </row>
  </sheetData>
  <sortState ref="B2:J31">
    <sortCondition descending="1" ref="J2:J31"/>
  </sortState>
  <mergeCells count="1">
    <mergeCell ref="A2:A3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Points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</cp:lastModifiedBy>
  <dcterms:created xsi:type="dcterms:W3CDTF">2016-01-04T08:47:56Z</dcterms:created>
  <dcterms:modified xsi:type="dcterms:W3CDTF">2017-12-09T12:45:09Z</dcterms:modified>
</cp:coreProperties>
</file>