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0" yWindow="105" windowWidth="17865" windowHeight="8280" tabRatio="845" activeTab="2"/>
  </bookViews>
  <sheets>
    <sheet name="World Final" sheetId="1" r:id="rId1"/>
    <sheet name="World Final Jnrs" sheetId="21" r:id="rId2"/>
    <sheet name="WQR Formatted" sheetId="3" r:id="rId3"/>
    <sheet name="WQR Jnrs Formatted" sheetId="22" r:id="rId4"/>
    <sheet name="Grand National" sheetId="2" r:id="rId5"/>
    <sheet name="G.N. Formatted" sheetId="23" r:id="rId6"/>
    <sheet name="Driver List" sheetId="20" r:id="rId7"/>
  </sheets>
  <definedNames>
    <definedName name="_xlnm.Print_Area" localSheetId="5">'G.N. Formatted'!$A$1:$L$49</definedName>
    <definedName name="_xlnm.Print_Area" localSheetId="4">'Grand National'!$A$1:$H$22</definedName>
    <definedName name="_xlnm.Print_Area" localSheetId="2">'WQR Formatted'!$A$1:$L$77</definedName>
    <definedName name="_xlnm.Print_Area" localSheetId="3">'WQR Jnrs Formatted'!$A$1:$L$11</definedName>
  </definedNames>
  <calcPr calcId="145621"/>
</workbook>
</file>

<file path=xl/calcChain.xml><?xml version="1.0" encoding="utf-8"?>
<calcChain xmlns="http://schemas.openxmlformats.org/spreadsheetml/2006/main">
  <c r="B69" i="3" l="1"/>
  <c r="C69" i="3"/>
  <c r="D69" i="3"/>
  <c r="E69" i="3"/>
  <c r="F69" i="3"/>
  <c r="G69" i="3"/>
  <c r="H69" i="3"/>
  <c r="I69" i="3"/>
  <c r="J69" i="3"/>
  <c r="K69" i="3"/>
  <c r="L69" i="3"/>
  <c r="B70" i="3"/>
  <c r="C70" i="3"/>
  <c r="D70" i="3"/>
  <c r="E70" i="3"/>
  <c r="F70" i="3"/>
  <c r="G70" i="3"/>
  <c r="H70" i="3"/>
  <c r="I70" i="3"/>
  <c r="J70" i="3"/>
  <c r="K70" i="3"/>
  <c r="L70" i="3"/>
  <c r="B71" i="3"/>
  <c r="C71" i="3"/>
  <c r="D71" i="3"/>
  <c r="E71" i="3"/>
  <c r="F71" i="3"/>
  <c r="G71" i="3"/>
  <c r="H71" i="3"/>
  <c r="I71" i="3"/>
  <c r="J71" i="3"/>
  <c r="K71" i="3"/>
  <c r="L71" i="3"/>
  <c r="B72" i="3"/>
  <c r="C72" i="3"/>
  <c r="D72" i="3"/>
  <c r="E72" i="3"/>
  <c r="F72" i="3"/>
  <c r="G72" i="3"/>
  <c r="H72" i="3"/>
  <c r="I72" i="3"/>
  <c r="J72" i="3"/>
  <c r="K72" i="3"/>
  <c r="L72" i="3"/>
  <c r="B73" i="3"/>
  <c r="C73" i="3"/>
  <c r="D73" i="3"/>
  <c r="E73" i="3"/>
  <c r="F73" i="3"/>
  <c r="G73" i="3"/>
  <c r="H73" i="3"/>
  <c r="I73" i="3"/>
  <c r="J73" i="3"/>
  <c r="K73" i="3"/>
  <c r="L73" i="3"/>
  <c r="B74" i="3"/>
  <c r="C74" i="3"/>
  <c r="D74" i="3"/>
  <c r="E74" i="3"/>
  <c r="F74" i="3"/>
  <c r="G74" i="3"/>
  <c r="H74" i="3"/>
  <c r="I74" i="3"/>
  <c r="J74" i="3"/>
  <c r="K74" i="3"/>
  <c r="L74" i="3"/>
  <c r="B75" i="3"/>
  <c r="C75" i="3"/>
  <c r="D75" i="3"/>
  <c r="E75" i="3"/>
  <c r="F75" i="3"/>
  <c r="G75" i="3"/>
  <c r="H75" i="3"/>
  <c r="I75" i="3"/>
  <c r="J75" i="3"/>
  <c r="K75" i="3"/>
  <c r="L75" i="3"/>
  <c r="B76" i="3"/>
  <c r="C76" i="3"/>
  <c r="D76" i="3"/>
  <c r="E76" i="3"/>
  <c r="F76" i="3"/>
  <c r="G76" i="3"/>
  <c r="H76" i="3"/>
  <c r="I76" i="3"/>
  <c r="J76" i="3"/>
  <c r="K76" i="3"/>
  <c r="L76" i="3"/>
  <c r="B77" i="3"/>
  <c r="C77" i="3"/>
  <c r="D77" i="3"/>
  <c r="E77" i="3"/>
  <c r="F77" i="3"/>
  <c r="G77" i="3"/>
  <c r="H77" i="3"/>
  <c r="I77" i="3"/>
  <c r="J77" i="3"/>
  <c r="K77" i="3"/>
  <c r="L77" i="3"/>
  <c r="B78" i="3"/>
  <c r="C78" i="3"/>
  <c r="D78" i="3"/>
  <c r="E78" i="3"/>
  <c r="F78" i="3"/>
  <c r="G78" i="3"/>
  <c r="H78" i="3"/>
  <c r="I78" i="3"/>
  <c r="J78" i="3"/>
  <c r="K78" i="3"/>
  <c r="L78" i="3"/>
  <c r="B67" i="3"/>
  <c r="C67" i="3"/>
  <c r="D67" i="3"/>
  <c r="E67" i="3"/>
  <c r="F67" i="3"/>
  <c r="G67" i="3"/>
  <c r="H67" i="3"/>
  <c r="I67" i="3"/>
  <c r="J67" i="3"/>
  <c r="K67" i="3"/>
  <c r="L67" i="3"/>
  <c r="B68" i="3"/>
  <c r="C68" i="3"/>
  <c r="D68" i="3"/>
  <c r="E68" i="3"/>
  <c r="F68" i="3"/>
  <c r="G68" i="3"/>
  <c r="H68" i="3"/>
  <c r="I68" i="3"/>
  <c r="J68" i="3"/>
  <c r="K68" i="3"/>
  <c r="L68" i="3"/>
  <c r="C46" i="1" l="1"/>
  <c r="L46" i="1"/>
  <c r="D81" i="1"/>
  <c r="E81" i="1"/>
  <c r="F81" i="1"/>
  <c r="G81" i="1"/>
  <c r="H81" i="1"/>
  <c r="I81" i="1"/>
  <c r="J81" i="1"/>
  <c r="K81" i="1"/>
  <c r="C67" i="1"/>
  <c r="L67" i="1"/>
  <c r="C79" i="1"/>
  <c r="L79" i="1"/>
  <c r="B47" i="23" l="1"/>
  <c r="D47" i="23"/>
  <c r="E47" i="23"/>
  <c r="F47" i="23"/>
  <c r="G47" i="23"/>
  <c r="H47" i="23"/>
  <c r="I47" i="23"/>
  <c r="J47" i="23"/>
  <c r="K47" i="23"/>
  <c r="L47" i="23"/>
  <c r="B48" i="23"/>
  <c r="D48" i="23"/>
  <c r="E48" i="23"/>
  <c r="F48" i="23"/>
  <c r="G48" i="23"/>
  <c r="H48" i="23"/>
  <c r="I48" i="23"/>
  <c r="J48" i="23"/>
  <c r="K48" i="23"/>
  <c r="L48" i="23"/>
  <c r="B49" i="23"/>
  <c r="D49" i="23"/>
  <c r="E49" i="23"/>
  <c r="F49" i="23"/>
  <c r="G49" i="23"/>
  <c r="H49" i="23"/>
  <c r="I49" i="23"/>
  <c r="J49" i="23"/>
  <c r="K49" i="23"/>
  <c r="L49" i="23"/>
  <c r="C34" i="2"/>
  <c r="L34" i="2"/>
  <c r="C32" i="2"/>
  <c r="L32" i="2"/>
  <c r="C38" i="2"/>
  <c r="L38" i="2"/>
  <c r="C45" i="2"/>
  <c r="L45" i="2"/>
  <c r="C29" i="2"/>
  <c r="L29" i="2"/>
  <c r="C64" i="1"/>
  <c r="L64" i="1"/>
  <c r="C62" i="1"/>
  <c r="L62" i="1"/>
  <c r="C71" i="1"/>
  <c r="L71" i="1"/>
  <c r="C40" i="1"/>
  <c r="L40" i="1"/>
  <c r="B45" i="23" l="1"/>
  <c r="D45" i="23"/>
  <c r="E45" i="23"/>
  <c r="F45" i="23"/>
  <c r="G45" i="23"/>
  <c r="H45" i="23"/>
  <c r="I45" i="23"/>
  <c r="J45" i="23"/>
  <c r="K45" i="23"/>
  <c r="B46" i="23"/>
  <c r="D46" i="23"/>
  <c r="E46" i="23"/>
  <c r="F46" i="23"/>
  <c r="G46" i="23"/>
  <c r="H46" i="23"/>
  <c r="I46" i="23"/>
  <c r="J46" i="23"/>
  <c r="K46" i="23"/>
  <c r="B42" i="23"/>
  <c r="D42" i="23"/>
  <c r="E42" i="23"/>
  <c r="F42" i="23"/>
  <c r="G42" i="23"/>
  <c r="H42" i="23"/>
  <c r="I42" i="23"/>
  <c r="J42" i="23"/>
  <c r="K42" i="23"/>
  <c r="B43" i="23"/>
  <c r="D43" i="23"/>
  <c r="E43" i="23"/>
  <c r="F43" i="23"/>
  <c r="G43" i="23"/>
  <c r="H43" i="23"/>
  <c r="I43" i="23"/>
  <c r="J43" i="23"/>
  <c r="K43" i="23"/>
  <c r="B44" i="23"/>
  <c r="D44" i="23"/>
  <c r="E44" i="23"/>
  <c r="F44" i="23"/>
  <c r="G44" i="23"/>
  <c r="H44" i="23"/>
  <c r="I44" i="23"/>
  <c r="J44" i="23"/>
  <c r="K44" i="23"/>
  <c r="C48" i="2"/>
  <c r="C47" i="23" s="1"/>
  <c r="L48" i="2"/>
  <c r="C46" i="2"/>
  <c r="C45" i="23" s="1"/>
  <c r="L46" i="2"/>
  <c r="L45" i="23" s="1"/>
  <c r="C26" i="2"/>
  <c r="L26" i="2"/>
  <c r="C37" i="2"/>
  <c r="L37" i="2"/>
  <c r="C20" i="2"/>
  <c r="L20" i="2"/>
  <c r="G25" i="3"/>
  <c r="G26" i="3"/>
  <c r="G27" i="3"/>
  <c r="C75" i="1"/>
  <c r="L75" i="1"/>
  <c r="C68" i="1"/>
  <c r="L68" i="1"/>
  <c r="C49" i="1"/>
  <c r="L49" i="1"/>
  <c r="C51" i="1"/>
  <c r="L51" i="1"/>
  <c r="C56" i="1"/>
  <c r="L56" i="1"/>
  <c r="C57" i="1"/>
  <c r="L57" i="1"/>
  <c r="B63" i="3" l="1"/>
  <c r="D63" i="3"/>
  <c r="E63" i="3"/>
  <c r="F63" i="3"/>
  <c r="G63" i="3"/>
  <c r="H63" i="3"/>
  <c r="I63" i="3"/>
  <c r="J63" i="3"/>
  <c r="K63" i="3"/>
  <c r="B64" i="3"/>
  <c r="D64" i="3"/>
  <c r="E64" i="3"/>
  <c r="F64" i="3"/>
  <c r="G64" i="3"/>
  <c r="H64" i="3"/>
  <c r="I64" i="3"/>
  <c r="J64" i="3"/>
  <c r="K64" i="3"/>
  <c r="B65" i="3"/>
  <c r="D65" i="3"/>
  <c r="E65" i="3"/>
  <c r="F65" i="3"/>
  <c r="G65" i="3"/>
  <c r="H65" i="3"/>
  <c r="I65" i="3"/>
  <c r="J65" i="3"/>
  <c r="K65" i="3"/>
  <c r="B66" i="3"/>
  <c r="D66" i="3"/>
  <c r="E66" i="3"/>
  <c r="F66" i="3"/>
  <c r="G66" i="3"/>
  <c r="H66" i="3"/>
  <c r="I66" i="3"/>
  <c r="J66" i="3"/>
  <c r="K66" i="3"/>
  <c r="B41" i="23"/>
  <c r="D41" i="23"/>
  <c r="E41" i="23"/>
  <c r="F41" i="23"/>
  <c r="G41" i="23"/>
  <c r="H41" i="23"/>
  <c r="I41" i="23"/>
  <c r="J41" i="23"/>
  <c r="K41" i="23"/>
  <c r="B39" i="23"/>
  <c r="D39" i="23"/>
  <c r="E39" i="23"/>
  <c r="F39" i="23"/>
  <c r="G39" i="23"/>
  <c r="H39" i="23"/>
  <c r="I39" i="23"/>
  <c r="J39" i="23"/>
  <c r="K39" i="23"/>
  <c r="B40" i="23"/>
  <c r="D40" i="23"/>
  <c r="E40" i="23"/>
  <c r="F40" i="23"/>
  <c r="G40" i="23"/>
  <c r="H40" i="23"/>
  <c r="I40" i="23"/>
  <c r="J40" i="23"/>
  <c r="K40" i="23"/>
  <c r="B36" i="23"/>
  <c r="D36" i="23"/>
  <c r="E36" i="23"/>
  <c r="F36" i="23"/>
  <c r="G36" i="23"/>
  <c r="H36" i="23"/>
  <c r="I36" i="23"/>
  <c r="J36" i="23"/>
  <c r="K36" i="23"/>
  <c r="L36" i="23"/>
  <c r="B37" i="23"/>
  <c r="D37" i="23"/>
  <c r="E37" i="23"/>
  <c r="F37" i="23"/>
  <c r="G37" i="23"/>
  <c r="H37" i="23"/>
  <c r="I37" i="23"/>
  <c r="J37" i="23"/>
  <c r="K37" i="23"/>
  <c r="B38" i="23"/>
  <c r="D38" i="23"/>
  <c r="E38" i="23"/>
  <c r="F38" i="23"/>
  <c r="G38" i="23"/>
  <c r="H38" i="23"/>
  <c r="I38" i="23"/>
  <c r="J38" i="23"/>
  <c r="K38" i="23"/>
  <c r="B34" i="23"/>
  <c r="D34" i="23"/>
  <c r="E34" i="23"/>
  <c r="F34" i="23"/>
  <c r="G34" i="23"/>
  <c r="H34" i="23"/>
  <c r="I34" i="23"/>
  <c r="J34" i="23"/>
  <c r="K34" i="23"/>
  <c r="B35" i="23"/>
  <c r="D35" i="23"/>
  <c r="E35" i="23"/>
  <c r="F35" i="23"/>
  <c r="G35" i="23"/>
  <c r="H35" i="23"/>
  <c r="I35" i="23"/>
  <c r="J35" i="23"/>
  <c r="K35" i="23"/>
  <c r="B32" i="23"/>
  <c r="D32" i="23"/>
  <c r="E32" i="23"/>
  <c r="F32" i="23"/>
  <c r="G32" i="23"/>
  <c r="H32" i="23"/>
  <c r="I32" i="23"/>
  <c r="J32" i="23"/>
  <c r="K32" i="23"/>
  <c r="B33" i="23"/>
  <c r="D33" i="23"/>
  <c r="E33" i="23"/>
  <c r="F33" i="23"/>
  <c r="G33" i="23"/>
  <c r="H33" i="23"/>
  <c r="I33" i="23"/>
  <c r="J33" i="23"/>
  <c r="K33" i="23"/>
  <c r="B30" i="23"/>
  <c r="D30" i="23"/>
  <c r="E30" i="23"/>
  <c r="F30" i="23"/>
  <c r="G30" i="23"/>
  <c r="H30" i="23"/>
  <c r="I30" i="23"/>
  <c r="J30" i="23"/>
  <c r="K30" i="23"/>
  <c r="B31" i="23"/>
  <c r="D31" i="23"/>
  <c r="E31" i="23"/>
  <c r="F31" i="23"/>
  <c r="G31" i="23"/>
  <c r="H31" i="23"/>
  <c r="I31" i="23"/>
  <c r="J31" i="23"/>
  <c r="K31" i="23"/>
  <c r="B27" i="23"/>
  <c r="D27" i="23"/>
  <c r="E27" i="23"/>
  <c r="F27" i="23"/>
  <c r="G27" i="23"/>
  <c r="H27" i="23"/>
  <c r="I27" i="23"/>
  <c r="J27" i="23"/>
  <c r="K27" i="23"/>
  <c r="B28" i="23"/>
  <c r="D28" i="23"/>
  <c r="E28" i="23"/>
  <c r="F28" i="23"/>
  <c r="G28" i="23"/>
  <c r="H28" i="23"/>
  <c r="I28" i="23"/>
  <c r="J28" i="23"/>
  <c r="K28" i="23"/>
  <c r="B29" i="23"/>
  <c r="D29" i="23"/>
  <c r="E29" i="23"/>
  <c r="F29" i="23"/>
  <c r="G29" i="23"/>
  <c r="H29" i="23"/>
  <c r="I29" i="23"/>
  <c r="J29" i="23"/>
  <c r="K29" i="23"/>
  <c r="C44" i="2"/>
  <c r="C36" i="23" s="1"/>
  <c r="L44" i="2"/>
  <c r="C36" i="2"/>
  <c r="L36" i="2"/>
  <c r="L31" i="23" s="1"/>
  <c r="C13" i="2"/>
  <c r="L13" i="2"/>
  <c r="C17" i="2"/>
  <c r="L17" i="2"/>
  <c r="N2" i="3"/>
  <c r="O2" i="3"/>
  <c r="P2" i="3"/>
  <c r="Q2" i="3"/>
  <c r="R2" i="3"/>
  <c r="S2" i="3"/>
  <c r="T2" i="3"/>
  <c r="O1" i="3"/>
  <c r="P1" i="3"/>
  <c r="Q1" i="3"/>
  <c r="R1" i="3"/>
  <c r="S1" i="3"/>
  <c r="T1" i="3"/>
  <c r="U1" i="3"/>
  <c r="N1" i="3"/>
  <c r="D20" i="3"/>
  <c r="E20" i="3"/>
  <c r="F20" i="3"/>
  <c r="G20" i="3"/>
  <c r="H20" i="3"/>
  <c r="I20" i="3"/>
  <c r="J20" i="3"/>
  <c r="K20" i="3"/>
  <c r="D21" i="3"/>
  <c r="E21" i="3"/>
  <c r="F21" i="3"/>
  <c r="G21" i="3"/>
  <c r="H21" i="3"/>
  <c r="I21" i="3"/>
  <c r="J21" i="3"/>
  <c r="K21" i="3"/>
  <c r="D22" i="3"/>
  <c r="E22" i="3"/>
  <c r="F22" i="3"/>
  <c r="G22" i="3"/>
  <c r="H22" i="3"/>
  <c r="I22" i="3"/>
  <c r="J22" i="3"/>
  <c r="K22" i="3"/>
  <c r="D23" i="3"/>
  <c r="E23" i="3"/>
  <c r="F23" i="3"/>
  <c r="G23" i="3"/>
  <c r="H23" i="3"/>
  <c r="I23" i="3"/>
  <c r="J23" i="3"/>
  <c r="K23" i="3"/>
  <c r="D24" i="3"/>
  <c r="E24" i="3"/>
  <c r="F24" i="3"/>
  <c r="G24" i="3"/>
  <c r="H24" i="3"/>
  <c r="I24" i="3"/>
  <c r="J24" i="3"/>
  <c r="K24" i="3"/>
  <c r="D25" i="3"/>
  <c r="E25" i="3"/>
  <c r="F25" i="3"/>
  <c r="H25" i="3"/>
  <c r="I25" i="3"/>
  <c r="J25" i="3"/>
  <c r="K25" i="3"/>
  <c r="D26" i="3"/>
  <c r="E26" i="3"/>
  <c r="F26" i="3"/>
  <c r="H26" i="3"/>
  <c r="I26" i="3"/>
  <c r="J26" i="3"/>
  <c r="K26" i="3"/>
  <c r="D27" i="3"/>
  <c r="E27" i="3"/>
  <c r="F27" i="3"/>
  <c r="H27" i="3"/>
  <c r="I27" i="3"/>
  <c r="J27" i="3"/>
  <c r="K27" i="3"/>
  <c r="D28" i="3"/>
  <c r="E28" i="3"/>
  <c r="F28" i="3"/>
  <c r="G28" i="3"/>
  <c r="H28" i="3"/>
  <c r="I28" i="3"/>
  <c r="J28" i="3"/>
  <c r="K28" i="3"/>
  <c r="D29" i="3"/>
  <c r="E29" i="3"/>
  <c r="F29" i="3"/>
  <c r="G29" i="3"/>
  <c r="H29" i="3"/>
  <c r="I29" i="3"/>
  <c r="J29" i="3"/>
  <c r="K29" i="3"/>
  <c r="D30" i="3"/>
  <c r="E30" i="3"/>
  <c r="F30" i="3"/>
  <c r="G30" i="3"/>
  <c r="H30" i="3"/>
  <c r="I30" i="3"/>
  <c r="J30" i="3"/>
  <c r="K30" i="3"/>
  <c r="L4" i="21"/>
  <c r="L5" i="21"/>
  <c r="L6" i="21"/>
  <c r="L8" i="21"/>
  <c r="L10" i="21"/>
  <c r="L11" i="21"/>
  <c r="L12" i="21"/>
  <c r="L7" i="21"/>
  <c r="L9" i="21"/>
  <c r="L3" i="21"/>
  <c r="C47" i="1"/>
  <c r="L47" i="1"/>
  <c r="C45" i="1"/>
  <c r="L45" i="1"/>
  <c r="C41" i="1"/>
  <c r="L41" i="1"/>
  <c r="C29" i="1"/>
  <c r="L29" i="1"/>
  <c r="C32" i="1"/>
  <c r="L32" i="1"/>
  <c r="L4" i="1"/>
  <c r="L5" i="1"/>
  <c r="L3" i="1"/>
  <c r="L7" i="1"/>
  <c r="L6" i="1"/>
  <c r="L8" i="1"/>
  <c r="L10" i="1"/>
  <c r="L9" i="1"/>
  <c r="L15" i="1"/>
  <c r="L13" i="1"/>
  <c r="L12" i="1"/>
  <c r="L18" i="1"/>
  <c r="L23" i="1"/>
  <c r="L19" i="1"/>
  <c r="L34" i="1"/>
  <c r="L11" i="1"/>
  <c r="L16" i="1"/>
  <c r="L24" i="1"/>
  <c r="L17" i="1"/>
  <c r="L20" i="1"/>
  <c r="L22" i="1"/>
  <c r="L28" i="1"/>
  <c r="L21" i="1"/>
  <c r="L31" i="1"/>
  <c r="L27" i="1"/>
  <c r="L25" i="1"/>
  <c r="L30" i="1"/>
  <c r="L37" i="1"/>
  <c r="L38" i="1"/>
  <c r="L36" i="1"/>
  <c r="L26" i="1"/>
  <c r="L35" i="1"/>
  <c r="L39" i="1"/>
  <c r="L42" i="1"/>
  <c r="L44" i="1"/>
  <c r="L33" i="1"/>
  <c r="L48" i="1"/>
  <c r="L50" i="1"/>
  <c r="L52" i="1"/>
  <c r="L53" i="1"/>
  <c r="L54" i="1"/>
  <c r="L55" i="1"/>
  <c r="L58" i="1"/>
  <c r="L59" i="1"/>
  <c r="L60" i="1"/>
  <c r="L61" i="1"/>
  <c r="L63" i="1"/>
  <c r="L65" i="1"/>
  <c r="L66" i="1"/>
  <c r="L69" i="1"/>
  <c r="L70" i="1"/>
  <c r="L72" i="1"/>
  <c r="L73" i="1"/>
  <c r="L43" i="1"/>
  <c r="L74" i="1"/>
  <c r="L76" i="1"/>
  <c r="L77" i="1"/>
  <c r="L78" i="1"/>
  <c r="L14" i="1"/>
  <c r="L81" i="1" l="1"/>
  <c r="L64" i="3"/>
  <c r="L63" i="3"/>
  <c r="L66" i="3"/>
  <c r="L65" i="3"/>
  <c r="B62" i="3"/>
  <c r="D62" i="3"/>
  <c r="E62" i="3"/>
  <c r="F62" i="3"/>
  <c r="G62" i="3"/>
  <c r="H62" i="3"/>
  <c r="I62" i="3"/>
  <c r="J62" i="3"/>
  <c r="K62" i="3"/>
  <c r="L62" i="3"/>
  <c r="B60" i="3"/>
  <c r="D60" i="3"/>
  <c r="E60" i="3"/>
  <c r="F60" i="3"/>
  <c r="G60" i="3"/>
  <c r="H60" i="3"/>
  <c r="I60" i="3"/>
  <c r="J60" i="3"/>
  <c r="K60" i="3"/>
  <c r="L60" i="3"/>
  <c r="B61" i="3"/>
  <c r="D61" i="3"/>
  <c r="E61" i="3"/>
  <c r="F61" i="3"/>
  <c r="G61" i="3"/>
  <c r="H61" i="3"/>
  <c r="I61" i="3"/>
  <c r="J61" i="3"/>
  <c r="K61" i="3"/>
  <c r="L61" i="3"/>
  <c r="B58" i="3"/>
  <c r="D58" i="3"/>
  <c r="E58" i="3"/>
  <c r="F58" i="3"/>
  <c r="G58" i="3"/>
  <c r="H58" i="3"/>
  <c r="I58" i="3"/>
  <c r="J58" i="3"/>
  <c r="K58" i="3"/>
  <c r="L58" i="3"/>
  <c r="B59" i="3"/>
  <c r="D59" i="3"/>
  <c r="E59" i="3"/>
  <c r="F59" i="3"/>
  <c r="G59" i="3"/>
  <c r="H59" i="3"/>
  <c r="I59" i="3"/>
  <c r="J59" i="3"/>
  <c r="K59" i="3"/>
  <c r="L59" i="3"/>
  <c r="B52" i="3"/>
  <c r="D52" i="3"/>
  <c r="E52" i="3"/>
  <c r="F52" i="3"/>
  <c r="G52" i="3"/>
  <c r="H52" i="3"/>
  <c r="I52" i="3"/>
  <c r="J52" i="3"/>
  <c r="K52" i="3"/>
  <c r="L52" i="3"/>
  <c r="B53" i="3"/>
  <c r="D53" i="3"/>
  <c r="E53" i="3"/>
  <c r="F53" i="3"/>
  <c r="G53" i="3"/>
  <c r="H53" i="3"/>
  <c r="I53" i="3"/>
  <c r="J53" i="3"/>
  <c r="K53" i="3"/>
  <c r="L53" i="3"/>
  <c r="B54" i="3"/>
  <c r="D54" i="3"/>
  <c r="E54" i="3"/>
  <c r="F54" i="3"/>
  <c r="G54" i="3"/>
  <c r="H54" i="3"/>
  <c r="I54" i="3"/>
  <c r="J54" i="3"/>
  <c r="K54" i="3"/>
  <c r="L54" i="3"/>
  <c r="B55" i="3"/>
  <c r="D55" i="3"/>
  <c r="E55" i="3"/>
  <c r="F55" i="3"/>
  <c r="G55" i="3"/>
  <c r="H55" i="3"/>
  <c r="I55" i="3"/>
  <c r="J55" i="3"/>
  <c r="K55" i="3"/>
  <c r="L55" i="3"/>
  <c r="B56" i="3"/>
  <c r="D56" i="3"/>
  <c r="E56" i="3"/>
  <c r="F56" i="3"/>
  <c r="G56" i="3"/>
  <c r="H56" i="3"/>
  <c r="I56" i="3"/>
  <c r="J56" i="3"/>
  <c r="K56" i="3"/>
  <c r="L56" i="3"/>
  <c r="B57" i="3"/>
  <c r="D57" i="3"/>
  <c r="E57" i="3"/>
  <c r="F57" i="3"/>
  <c r="G57" i="3"/>
  <c r="H57" i="3"/>
  <c r="I57" i="3"/>
  <c r="J57" i="3"/>
  <c r="K57" i="3"/>
  <c r="L57" i="3"/>
  <c r="C21" i="2"/>
  <c r="L21" i="2"/>
  <c r="C23" i="2"/>
  <c r="L23" i="2"/>
  <c r="C19" i="2"/>
  <c r="L19" i="2"/>
  <c r="C9" i="2"/>
  <c r="L9" i="2"/>
  <c r="C49" i="2"/>
  <c r="C48" i="23" s="1"/>
  <c r="L49" i="2"/>
  <c r="L43" i="23" s="1"/>
  <c r="C50" i="2"/>
  <c r="C49" i="23" s="1"/>
  <c r="L50" i="2"/>
  <c r="L44" i="23" s="1"/>
  <c r="C41" i="2"/>
  <c r="C40" i="23" s="1"/>
  <c r="L41" i="2"/>
  <c r="C43" i="2"/>
  <c r="C42" i="23" s="1"/>
  <c r="L43" i="2"/>
  <c r="C47" i="2"/>
  <c r="C46" i="23" s="1"/>
  <c r="L47" i="2"/>
  <c r="C78" i="1"/>
  <c r="C43" i="1"/>
  <c r="C70" i="1"/>
  <c r="C77" i="1"/>
  <c r="C60" i="1"/>
  <c r="C58" i="1"/>
  <c r="C59" i="1"/>
  <c r="C65" i="1"/>
  <c r="C66" i="1"/>
  <c r="L42" i="23" l="1"/>
  <c r="L46" i="23"/>
  <c r="L35" i="23"/>
  <c r="L40" i="23"/>
  <c r="C35" i="23"/>
  <c r="C44" i="23"/>
  <c r="C43" i="23"/>
  <c r="B50" i="3"/>
  <c r="D50" i="3"/>
  <c r="E50" i="3"/>
  <c r="F50" i="3"/>
  <c r="G50" i="3"/>
  <c r="H50" i="3"/>
  <c r="I50" i="3"/>
  <c r="J50" i="3"/>
  <c r="K50" i="3"/>
  <c r="B51" i="3"/>
  <c r="D51" i="3"/>
  <c r="E51" i="3"/>
  <c r="F51" i="3"/>
  <c r="G51" i="3"/>
  <c r="H51" i="3"/>
  <c r="I51" i="3"/>
  <c r="J51" i="3"/>
  <c r="K51" i="3"/>
  <c r="B48" i="3"/>
  <c r="D48" i="3"/>
  <c r="E48" i="3"/>
  <c r="F48" i="3"/>
  <c r="G48" i="3"/>
  <c r="H48" i="3"/>
  <c r="I48" i="3"/>
  <c r="J48" i="3"/>
  <c r="K48" i="3"/>
  <c r="B49" i="3"/>
  <c r="D49" i="3"/>
  <c r="E49" i="3"/>
  <c r="F49" i="3"/>
  <c r="G49" i="3"/>
  <c r="H49" i="3"/>
  <c r="I49" i="3"/>
  <c r="J49" i="3"/>
  <c r="K49" i="3"/>
  <c r="B47" i="3"/>
  <c r="D47" i="3"/>
  <c r="E47" i="3"/>
  <c r="F47" i="3"/>
  <c r="G47" i="3"/>
  <c r="H47" i="3"/>
  <c r="I47" i="3"/>
  <c r="J47" i="3"/>
  <c r="K47" i="3"/>
  <c r="B46" i="3"/>
  <c r="D46" i="3"/>
  <c r="E46" i="3"/>
  <c r="F46" i="3"/>
  <c r="G46" i="3"/>
  <c r="H46" i="3"/>
  <c r="I46" i="3"/>
  <c r="J46" i="3"/>
  <c r="K46" i="3"/>
  <c r="B44" i="3"/>
  <c r="D44" i="3"/>
  <c r="E44" i="3"/>
  <c r="F44" i="3"/>
  <c r="G44" i="3"/>
  <c r="H44" i="3"/>
  <c r="I44" i="3"/>
  <c r="J44" i="3"/>
  <c r="K44" i="3"/>
  <c r="B45" i="3"/>
  <c r="D45" i="3"/>
  <c r="E45" i="3"/>
  <c r="F45" i="3"/>
  <c r="G45" i="3"/>
  <c r="H45" i="3"/>
  <c r="I45" i="3"/>
  <c r="J45" i="3"/>
  <c r="K45" i="3"/>
  <c r="B43" i="3"/>
  <c r="D43" i="3"/>
  <c r="E43" i="3"/>
  <c r="F43" i="3"/>
  <c r="G43" i="3"/>
  <c r="H43" i="3"/>
  <c r="I43" i="3"/>
  <c r="J43" i="3"/>
  <c r="K43" i="3"/>
  <c r="B42" i="3"/>
  <c r="D42" i="3"/>
  <c r="E42" i="3"/>
  <c r="F42" i="3"/>
  <c r="G42" i="3"/>
  <c r="H42" i="3"/>
  <c r="I42" i="3"/>
  <c r="J42" i="3"/>
  <c r="K42" i="3"/>
  <c r="B24" i="23"/>
  <c r="D24" i="23"/>
  <c r="E24" i="23"/>
  <c r="F24" i="23"/>
  <c r="G24" i="23"/>
  <c r="H24" i="23"/>
  <c r="I24" i="23"/>
  <c r="J24" i="23"/>
  <c r="K24" i="23"/>
  <c r="B25" i="23"/>
  <c r="D25" i="23"/>
  <c r="E25" i="23"/>
  <c r="F25" i="23"/>
  <c r="G25" i="23"/>
  <c r="H25" i="23"/>
  <c r="I25" i="23"/>
  <c r="J25" i="23"/>
  <c r="K25" i="23"/>
  <c r="B26" i="23"/>
  <c r="D26" i="23"/>
  <c r="E26" i="23"/>
  <c r="F26" i="23"/>
  <c r="G26" i="23"/>
  <c r="H26" i="23"/>
  <c r="I26" i="23"/>
  <c r="J26" i="23"/>
  <c r="K26" i="23"/>
  <c r="B22" i="23"/>
  <c r="D22" i="23"/>
  <c r="E22" i="23"/>
  <c r="F22" i="23"/>
  <c r="G22" i="23"/>
  <c r="H22" i="23"/>
  <c r="I22" i="23"/>
  <c r="J22" i="23"/>
  <c r="K22" i="23"/>
  <c r="B23" i="23"/>
  <c r="D23" i="23"/>
  <c r="E23" i="23"/>
  <c r="F23" i="23"/>
  <c r="G23" i="23"/>
  <c r="H23" i="23"/>
  <c r="I23" i="23"/>
  <c r="J23" i="23"/>
  <c r="K23" i="23"/>
  <c r="C40" i="2"/>
  <c r="L40" i="2"/>
  <c r="C25" i="2"/>
  <c r="L25" i="2"/>
  <c r="C28" i="2"/>
  <c r="L28" i="2"/>
  <c r="C33" i="2"/>
  <c r="L33" i="2"/>
  <c r="C39" i="2"/>
  <c r="C31" i="23" s="1"/>
  <c r="L39" i="2"/>
  <c r="L33" i="23" s="1"/>
  <c r="C69" i="1"/>
  <c r="L47" i="3"/>
  <c r="C20" i="1"/>
  <c r="C50" i="1"/>
  <c r="C52" i="1"/>
  <c r="C55" i="1"/>
  <c r="C27" i="1"/>
  <c r="C74" i="1"/>
  <c r="C44" i="1"/>
  <c r="L46" i="3"/>
  <c r="C73" i="1"/>
  <c r="C42" i="1"/>
  <c r="C61" i="1"/>
  <c r="C30" i="1"/>
  <c r="C55" i="3" l="1"/>
  <c r="C38" i="23"/>
  <c r="L39" i="23"/>
  <c r="C32" i="23"/>
  <c r="L32" i="23"/>
  <c r="C39" i="23"/>
  <c r="L38" i="23"/>
  <c r="C66" i="3"/>
  <c r="C33" i="23"/>
  <c r="C65" i="3"/>
  <c r="C57" i="3"/>
  <c r="C56" i="3"/>
  <c r="L24" i="2"/>
  <c r="L15" i="2"/>
  <c r="L7" i="2"/>
  <c r="L30" i="2"/>
  <c r="L27" i="23" s="1"/>
  <c r="L10" i="2"/>
  <c r="L18" i="2"/>
  <c r="L5" i="2"/>
  <c r="L35" i="2"/>
  <c r="L34" i="23" s="1"/>
  <c r="L12" i="2"/>
  <c r="L14" i="2"/>
  <c r="L3" i="2"/>
  <c r="L42" i="2"/>
  <c r="L22" i="2"/>
  <c r="L4" i="2"/>
  <c r="L11" i="2"/>
  <c r="L8" i="2"/>
  <c r="L16" i="2"/>
  <c r="L31" i="2"/>
  <c r="L27" i="2"/>
  <c r="L6" i="2"/>
  <c r="L19" i="23"/>
  <c r="E2" i="23"/>
  <c r="F2" i="23"/>
  <c r="G2" i="23"/>
  <c r="H2" i="23"/>
  <c r="I2" i="23"/>
  <c r="J2" i="23"/>
  <c r="K2" i="23"/>
  <c r="E3" i="23"/>
  <c r="F3" i="23"/>
  <c r="G3" i="23"/>
  <c r="H3" i="23"/>
  <c r="I3" i="23"/>
  <c r="J3" i="23"/>
  <c r="K3" i="23"/>
  <c r="E4" i="23"/>
  <c r="F4" i="23"/>
  <c r="G4" i="23"/>
  <c r="H4" i="23"/>
  <c r="I4" i="23"/>
  <c r="J4" i="23"/>
  <c r="K4" i="23"/>
  <c r="E5" i="23"/>
  <c r="F5" i="23"/>
  <c r="G5" i="23"/>
  <c r="H5" i="23"/>
  <c r="I5" i="23"/>
  <c r="J5" i="23"/>
  <c r="K5" i="23"/>
  <c r="E6" i="23"/>
  <c r="F6" i="23"/>
  <c r="G6" i="23"/>
  <c r="H6" i="23"/>
  <c r="I6" i="23"/>
  <c r="J6" i="23"/>
  <c r="K6" i="23"/>
  <c r="E7" i="23"/>
  <c r="F7" i="23"/>
  <c r="G7" i="23"/>
  <c r="H7" i="23"/>
  <c r="I7" i="23"/>
  <c r="J7" i="23"/>
  <c r="K7" i="23"/>
  <c r="E8" i="23"/>
  <c r="F8" i="23"/>
  <c r="G8" i="23"/>
  <c r="H8" i="23"/>
  <c r="I8" i="23"/>
  <c r="J8" i="23"/>
  <c r="K8" i="23"/>
  <c r="E9" i="23"/>
  <c r="F9" i="23"/>
  <c r="G9" i="23"/>
  <c r="H9" i="23"/>
  <c r="I9" i="23"/>
  <c r="J9" i="23"/>
  <c r="K9" i="23"/>
  <c r="E10" i="23"/>
  <c r="F10" i="23"/>
  <c r="G10" i="23"/>
  <c r="H10" i="23"/>
  <c r="I10" i="23"/>
  <c r="J10" i="23"/>
  <c r="K10" i="23"/>
  <c r="E11" i="23"/>
  <c r="F11" i="23"/>
  <c r="G11" i="23"/>
  <c r="H11" i="23"/>
  <c r="I11" i="23"/>
  <c r="J11" i="23"/>
  <c r="K11" i="23"/>
  <c r="E12" i="23"/>
  <c r="F12" i="23"/>
  <c r="G12" i="23"/>
  <c r="H12" i="23"/>
  <c r="I12" i="23"/>
  <c r="J12" i="23"/>
  <c r="K12" i="23"/>
  <c r="E13" i="23"/>
  <c r="F13" i="23"/>
  <c r="G13" i="23"/>
  <c r="H13" i="23"/>
  <c r="I13" i="23"/>
  <c r="J13" i="23"/>
  <c r="K13" i="23"/>
  <c r="E14" i="23"/>
  <c r="F14" i="23"/>
  <c r="G14" i="23"/>
  <c r="H14" i="23"/>
  <c r="I14" i="23"/>
  <c r="J14" i="23"/>
  <c r="K14" i="23"/>
  <c r="E15" i="23"/>
  <c r="F15" i="23"/>
  <c r="G15" i="23"/>
  <c r="H15" i="23"/>
  <c r="I15" i="23"/>
  <c r="J15" i="23"/>
  <c r="K15" i="23"/>
  <c r="E16" i="23"/>
  <c r="F16" i="23"/>
  <c r="G16" i="23"/>
  <c r="H16" i="23"/>
  <c r="I16" i="23"/>
  <c r="J16" i="23"/>
  <c r="K16" i="23"/>
  <c r="E17" i="23"/>
  <c r="F17" i="23"/>
  <c r="G17" i="23"/>
  <c r="H17" i="23"/>
  <c r="I17" i="23"/>
  <c r="J17" i="23"/>
  <c r="K17" i="23"/>
  <c r="E18" i="23"/>
  <c r="F18" i="23"/>
  <c r="G18" i="23"/>
  <c r="H18" i="23"/>
  <c r="I18" i="23"/>
  <c r="J18" i="23"/>
  <c r="K18" i="23"/>
  <c r="E19" i="23"/>
  <c r="F19" i="23"/>
  <c r="G19" i="23"/>
  <c r="H19" i="23"/>
  <c r="I19" i="23"/>
  <c r="J19" i="23"/>
  <c r="K19" i="23"/>
  <c r="E20" i="23"/>
  <c r="F20" i="23"/>
  <c r="G20" i="23"/>
  <c r="H20" i="23"/>
  <c r="I20" i="23"/>
  <c r="J20" i="23"/>
  <c r="K20" i="23"/>
  <c r="E21" i="23"/>
  <c r="F21" i="23"/>
  <c r="G21" i="23"/>
  <c r="H21" i="23"/>
  <c r="I21" i="23"/>
  <c r="J21" i="23"/>
  <c r="K21" i="2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" i="23"/>
  <c r="L1" i="23"/>
  <c r="K1" i="23"/>
  <c r="J1" i="23"/>
  <c r="I1" i="23"/>
  <c r="H1" i="23"/>
  <c r="G1" i="23"/>
  <c r="F1" i="23"/>
  <c r="E1" i="23"/>
  <c r="D1" i="23"/>
  <c r="C24" i="2"/>
  <c r="C15" i="2"/>
  <c r="C7" i="2"/>
  <c r="C30" i="2"/>
  <c r="C27" i="23" s="1"/>
  <c r="C10" i="2"/>
  <c r="C18" i="2"/>
  <c r="C5" i="2"/>
  <c r="C35" i="2"/>
  <c r="C12" i="2"/>
  <c r="C14" i="2"/>
  <c r="C3" i="2"/>
  <c r="C42" i="2"/>
  <c r="C41" i="23" s="1"/>
  <c r="C22" i="2"/>
  <c r="C4" i="2"/>
  <c r="C11" i="2"/>
  <c r="C8" i="2"/>
  <c r="C16" i="2"/>
  <c r="C31" i="2"/>
  <c r="C27" i="2"/>
  <c r="C6" i="2"/>
  <c r="L11" i="22"/>
  <c r="E2" i="22"/>
  <c r="F2" i="22"/>
  <c r="G2" i="22"/>
  <c r="H2" i="22"/>
  <c r="I2" i="22"/>
  <c r="J2" i="22"/>
  <c r="K2" i="22"/>
  <c r="E3" i="22"/>
  <c r="F3" i="22"/>
  <c r="G3" i="22"/>
  <c r="H3" i="22"/>
  <c r="I3" i="22"/>
  <c r="J3" i="22"/>
  <c r="K3" i="22"/>
  <c r="E4" i="22"/>
  <c r="F4" i="22"/>
  <c r="G4" i="22"/>
  <c r="H4" i="22"/>
  <c r="I4" i="22"/>
  <c r="J4" i="22"/>
  <c r="K4" i="22"/>
  <c r="E5" i="22"/>
  <c r="F5" i="22"/>
  <c r="G5" i="22"/>
  <c r="H5" i="22"/>
  <c r="I5" i="22"/>
  <c r="J5" i="22"/>
  <c r="K5" i="22"/>
  <c r="E6" i="22"/>
  <c r="F6" i="22"/>
  <c r="G6" i="22"/>
  <c r="H6" i="22"/>
  <c r="I6" i="22"/>
  <c r="J6" i="22"/>
  <c r="K6" i="22"/>
  <c r="E7" i="22"/>
  <c r="F7" i="22"/>
  <c r="G7" i="22"/>
  <c r="H7" i="22"/>
  <c r="I7" i="22"/>
  <c r="J7" i="22"/>
  <c r="K7" i="22"/>
  <c r="E8" i="22"/>
  <c r="F8" i="22"/>
  <c r="G8" i="22"/>
  <c r="H8" i="22"/>
  <c r="I8" i="22"/>
  <c r="J8" i="22"/>
  <c r="K8" i="22"/>
  <c r="E9" i="22"/>
  <c r="F9" i="22"/>
  <c r="G9" i="22"/>
  <c r="H9" i="22"/>
  <c r="I9" i="22"/>
  <c r="J9" i="22"/>
  <c r="K9" i="22"/>
  <c r="E10" i="22"/>
  <c r="F10" i="22"/>
  <c r="G10" i="22"/>
  <c r="H10" i="22"/>
  <c r="I10" i="22"/>
  <c r="J10" i="22"/>
  <c r="K10" i="22"/>
  <c r="E11" i="22"/>
  <c r="F11" i="22"/>
  <c r="G11" i="22"/>
  <c r="H11" i="22"/>
  <c r="I11" i="22"/>
  <c r="J11" i="22"/>
  <c r="K11" i="22"/>
  <c r="D3" i="22"/>
  <c r="D4" i="22"/>
  <c r="D5" i="22"/>
  <c r="D6" i="22"/>
  <c r="D7" i="22"/>
  <c r="D8" i="22"/>
  <c r="D9" i="22"/>
  <c r="D10" i="22"/>
  <c r="D11" i="22"/>
  <c r="D2" i="22"/>
  <c r="B3" i="22"/>
  <c r="B4" i="22"/>
  <c r="B5" i="22"/>
  <c r="B6" i="22"/>
  <c r="B7" i="22"/>
  <c r="B8" i="22"/>
  <c r="B9" i="22"/>
  <c r="B10" i="22"/>
  <c r="B11" i="22"/>
  <c r="B2" i="22"/>
  <c r="L1" i="22"/>
  <c r="K1" i="22"/>
  <c r="J1" i="22"/>
  <c r="I1" i="22"/>
  <c r="H1" i="22"/>
  <c r="G1" i="22"/>
  <c r="F1" i="22"/>
  <c r="E1" i="22"/>
  <c r="D1" i="22"/>
  <c r="L2" i="22"/>
  <c r="L5" i="22"/>
  <c r="L6" i="22"/>
  <c r="L9" i="22"/>
  <c r="L10" i="22"/>
  <c r="L8" i="22"/>
  <c r="C3" i="21"/>
  <c r="C2" i="22" s="1"/>
  <c r="C4" i="21"/>
  <c r="C6" i="21"/>
  <c r="C5" i="21"/>
  <c r="C8" i="21"/>
  <c r="C11" i="21"/>
  <c r="C12" i="21"/>
  <c r="C7" i="21"/>
  <c r="C9" i="21"/>
  <c r="C10" i="21"/>
  <c r="C11" i="22" l="1"/>
  <c r="C6" i="22"/>
  <c r="L37" i="23"/>
  <c r="L41" i="23"/>
  <c r="L30" i="23"/>
  <c r="C29" i="23"/>
  <c r="L29" i="23"/>
  <c r="C34" i="23"/>
  <c r="C37" i="23"/>
  <c r="C28" i="23"/>
  <c r="C30" i="23"/>
  <c r="L14" i="23"/>
  <c r="L28" i="23"/>
  <c r="C19" i="23"/>
  <c r="C8" i="22"/>
  <c r="C10" i="22"/>
  <c r="C9" i="22"/>
  <c r="C22" i="23"/>
  <c r="C5" i="22"/>
  <c r="C23" i="23"/>
  <c r="L17" i="23"/>
  <c r="L23" i="23"/>
  <c r="L25" i="23"/>
  <c r="L3" i="23"/>
  <c r="C25" i="23"/>
  <c r="L20" i="23"/>
  <c r="C20" i="23"/>
  <c r="C24" i="23"/>
  <c r="C21" i="23"/>
  <c r="L26" i="23"/>
  <c r="L24" i="23"/>
  <c r="L5" i="23"/>
  <c r="C26" i="23"/>
  <c r="L21" i="23"/>
  <c r="L9" i="23"/>
  <c r="L2" i="23"/>
  <c r="L11" i="23"/>
  <c r="L22" i="23"/>
  <c r="L4" i="23"/>
  <c r="L18" i="23"/>
  <c r="L10" i="23"/>
  <c r="L6" i="23"/>
  <c r="C7" i="22"/>
  <c r="L7" i="22"/>
  <c r="L4" i="22"/>
  <c r="C18" i="23"/>
  <c r="C3" i="22"/>
  <c r="C3" i="23"/>
  <c r="C2" i="23"/>
  <c r="C4" i="22"/>
  <c r="L15" i="23"/>
  <c r="L7" i="23"/>
  <c r="L13" i="23"/>
  <c r="C15" i="23"/>
  <c r="C5" i="23"/>
  <c r="C6" i="23"/>
  <c r="C4" i="23"/>
  <c r="C11" i="23"/>
  <c r="C7" i="23"/>
  <c r="C14" i="23"/>
  <c r="C10" i="23"/>
  <c r="C17" i="23"/>
  <c r="C13" i="23"/>
  <c r="C9" i="23"/>
  <c r="L16" i="23"/>
  <c r="L12" i="23"/>
  <c r="L8" i="23"/>
  <c r="C16" i="23"/>
  <c r="C12" i="23"/>
  <c r="C8" i="23"/>
  <c r="L3" i="22"/>
  <c r="H1" i="3"/>
  <c r="I1" i="3"/>
  <c r="J1" i="3"/>
  <c r="K1" i="3"/>
  <c r="L1" i="3"/>
  <c r="F2" i="3"/>
  <c r="G2" i="3"/>
  <c r="H2" i="3"/>
  <c r="I2" i="3"/>
  <c r="J2" i="3"/>
  <c r="K2" i="3"/>
  <c r="F3" i="3"/>
  <c r="G3" i="3"/>
  <c r="H3" i="3"/>
  <c r="I3" i="3"/>
  <c r="J3" i="3"/>
  <c r="K3" i="3"/>
  <c r="F4" i="3"/>
  <c r="G4" i="3"/>
  <c r="H4" i="3"/>
  <c r="I4" i="3"/>
  <c r="J4" i="3"/>
  <c r="K4" i="3"/>
  <c r="F5" i="3"/>
  <c r="G5" i="3"/>
  <c r="H5" i="3"/>
  <c r="I5" i="3"/>
  <c r="J5" i="3"/>
  <c r="K5" i="3"/>
  <c r="F6" i="3"/>
  <c r="G6" i="3"/>
  <c r="H6" i="3"/>
  <c r="I6" i="3"/>
  <c r="J6" i="3"/>
  <c r="K6" i="3"/>
  <c r="F7" i="3"/>
  <c r="G7" i="3"/>
  <c r="H7" i="3"/>
  <c r="I7" i="3"/>
  <c r="J7" i="3"/>
  <c r="K7" i="3"/>
  <c r="F8" i="3"/>
  <c r="G8" i="3"/>
  <c r="H8" i="3"/>
  <c r="I8" i="3"/>
  <c r="J8" i="3"/>
  <c r="K8" i="3"/>
  <c r="F9" i="3"/>
  <c r="G9" i="3"/>
  <c r="H9" i="3"/>
  <c r="I9" i="3"/>
  <c r="J9" i="3"/>
  <c r="K9" i="3"/>
  <c r="F10" i="3"/>
  <c r="G10" i="3"/>
  <c r="H10" i="3"/>
  <c r="I10" i="3"/>
  <c r="J10" i="3"/>
  <c r="K10" i="3"/>
  <c r="F11" i="3"/>
  <c r="G11" i="3"/>
  <c r="H11" i="3"/>
  <c r="I11" i="3"/>
  <c r="J11" i="3"/>
  <c r="K11" i="3"/>
  <c r="F12" i="3"/>
  <c r="G12" i="3"/>
  <c r="H12" i="3"/>
  <c r="I12" i="3"/>
  <c r="J12" i="3"/>
  <c r="K12" i="3"/>
  <c r="F13" i="3"/>
  <c r="G13" i="3"/>
  <c r="H13" i="3"/>
  <c r="I13" i="3"/>
  <c r="J13" i="3"/>
  <c r="K13" i="3"/>
  <c r="F14" i="3"/>
  <c r="G14" i="3"/>
  <c r="H14" i="3"/>
  <c r="I14" i="3"/>
  <c r="J14" i="3"/>
  <c r="K14" i="3"/>
  <c r="F15" i="3"/>
  <c r="G15" i="3"/>
  <c r="H15" i="3"/>
  <c r="I15" i="3"/>
  <c r="J15" i="3"/>
  <c r="K15" i="3"/>
  <c r="F16" i="3"/>
  <c r="G16" i="3"/>
  <c r="H16" i="3"/>
  <c r="I16" i="3"/>
  <c r="J16" i="3"/>
  <c r="K16" i="3"/>
  <c r="F17" i="3"/>
  <c r="G17" i="3"/>
  <c r="H17" i="3"/>
  <c r="I17" i="3"/>
  <c r="J17" i="3"/>
  <c r="K17" i="3"/>
  <c r="F18" i="3"/>
  <c r="G18" i="3"/>
  <c r="H18" i="3"/>
  <c r="I18" i="3"/>
  <c r="J18" i="3"/>
  <c r="K18" i="3"/>
  <c r="F19" i="3"/>
  <c r="G19" i="3"/>
  <c r="H19" i="3"/>
  <c r="I19" i="3"/>
  <c r="J19" i="3"/>
  <c r="K19" i="3"/>
  <c r="F31" i="3"/>
  <c r="G31" i="3"/>
  <c r="H31" i="3"/>
  <c r="I31" i="3"/>
  <c r="J31" i="3"/>
  <c r="K31" i="3"/>
  <c r="F32" i="3"/>
  <c r="G32" i="3"/>
  <c r="H32" i="3"/>
  <c r="I32" i="3"/>
  <c r="J32" i="3"/>
  <c r="K32" i="3"/>
  <c r="F33" i="3"/>
  <c r="G33" i="3"/>
  <c r="H33" i="3"/>
  <c r="I33" i="3"/>
  <c r="J33" i="3"/>
  <c r="K33" i="3"/>
  <c r="F34" i="3"/>
  <c r="G34" i="3"/>
  <c r="H34" i="3"/>
  <c r="I34" i="3"/>
  <c r="J34" i="3"/>
  <c r="K34" i="3"/>
  <c r="F35" i="3"/>
  <c r="G35" i="3"/>
  <c r="H35" i="3"/>
  <c r="I35" i="3"/>
  <c r="J35" i="3"/>
  <c r="K35" i="3"/>
  <c r="F36" i="3"/>
  <c r="G36" i="3"/>
  <c r="H36" i="3"/>
  <c r="I36" i="3"/>
  <c r="J36" i="3"/>
  <c r="K36" i="3"/>
  <c r="F37" i="3"/>
  <c r="G37" i="3"/>
  <c r="H37" i="3"/>
  <c r="I37" i="3"/>
  <c r="J37" i="3"/>
  <c r="K37" i="3"/>
  <c r="F38" i="3"/>
  <c r="G38" i="3"/>
  <c r="H38" i="3"/>
  <c r="I38" i="3"/>
  <c r="J38" i="3"/>
  <c r="K38" i="3"/>
  <c r="F39" i="3"/>
  <c r="G39" i="3"/>
  <c r="H39" i="3"/>
  <c r="I39" i="3"/>
  <c r="J39" i="3"/>
  <c r="K39" i="3"/>
  <c r="F40" i="3"/>
  <c r="G40" i="3"/>
  <c r="H40" i="3"/>
  <c r="I40" i="3"/>
  <c r="J40" i="3"/>
  <c r="K40" i="3"/>
  <c r="F41" i="3"/>
  <c r="G41" i="3"/>
  <c r="H41" i="3"/>
  <c r="I41" i="3"/>
  <c r="J41" i="3"/>
  <c r="K41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31" i="3"/>
  <c r="E32" i="3"/>
  <c r="E33" i="3"/>
  <c r="E34" i="3"/>
  <c r="E35" i="3"/>
  <c r="E36" i="3"/>
  <c r="E37" i="3"/>
  <c r="E38" i="3"/>
  <c r="E39" i="3"/>
  <c r="E40" i="3"/>
  <c r="E41" i="3"/>
  <c r="E2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31" i="3"/>
  <c r="D32" i="3"/>
  <c r="D33" i="3"/>
  <c r="D34" i="3"/>
  <c r="D35" i="3"/>
  <c r="D36" i="3"/>
  <c r="D37" i="3"/>
  <c r="D38" i="3"/>
  <c r="D39" i="3"/>
  <c r="D40" i="3"/>
  <c r="D41" i="3"/>
  <c r="B40" i="3"/>
  <c r="B41" i="3"/>
  <c r="L37" i="3"/>
  <c r="L4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2" i="3"/>
  <c r="C34" i="1"/>
  <c r="C35" i="1"/>
  <c r="C14" i="1"/>
  <c r="C5" i="1"/>
  <c r="C6" i="1"/>
  <c r="C39" i="1"/>
  <c r="C8" i="1"/>
  <c r="C7" i="1"/>
  <c r="C3" i="1"/>
  <c r="C53" i="1"/>
  <c r="C42" i="3" s="1"/>
  <c r="C54" i="1"/>
  <c r="C16" i="1"/>
  <c r="C17" i="1"/>
  <c r="C24" i="1"/>
  <c r="C15" i="1"/>
  <c r="C28" i="1"/>
  <c r="C9" i="1"/>
  <c r="C18" i="1"/>
  <c r="C10" i="1"/>
  <c r="C33" i="1"/>
  <c r="C63" i="1"/>
  <c r="C62" i="3" s="1"/>
  <c r="C22" i="1"/>
  <c r="C13" i="1"/>
  <c r="C21" i="1"/>
  <c r="C12" i="1"/>
  <c r="C31" i="1"/>
  <c r="C25" i="1"/>
  <c r="C23" i="1"/>
  <c r="C19" i="1"/>
  <c r="C72" i="1"/>
  <c r="C38" i="1"/>
  <c r="C36" i="1"/>
  <c r="C76" i="1"/>
  <c r="C48" i="1"/>
  <c r="C46" i="3" s="1"/>
  <c r="C26" i="1"/>
  <c r="C11" i="1"/>
  <c r="C4" i="1"/>
  <c r="C37" i="1"/>
  <c r="C52" i="3" l="1"/>
  <c r="C53" i="3"/>
  <c r="C64" i="3"/>
  <c r="C60" i="3"/>
  <c r="C61" i="3"/>
  <c r="C63" i="3"/>
  <c r="C50" i="3"/>
  <c r="C54" i="3"/>
  <c r="C59" i="3"/>
  <c r="C43" i="3"/>
  <c r="C35" i="3"/>
  <c r="C51" i="3"/>
  <c r="C58" i="3"/>
  <c r="C49" i="3"/>
  <c r="C45" i="3"/>
  <c r="C36" i="3"/>
  <c r="L31" i="3"/>
  <c r="C44" i="3"/>
  <c r="C31" i="3"/>
  <c r="L51" i="3"/>
  <c r="C27" i="3"/>
  <c r="C19" i="3"/>
  <c r="C38" i="3"/>
  <c r="C48" i="3"/>
  <c r="C37" i="3"/>
  <c r="C47" i="3"/>
  <c r="C4" i="3"/>
  <c r="C2" i="3"/>
  <c r="C26" i="3"/>
  <c r="C18" i="3"/>
  <c r="C14" i="3"/>
  <c r="C41" i="3"/>
  <c r="C33" i="3"/>
  <c r="C17" i="3"/>
  <c r="C13" i="3"/>
  <c r="C16" i="3"/>
  <c r="C34" i="3"/>
  <c r="C30" i="3"/>
  <c r="C22" i="3"/>
  <c r="C10" i="3"/>
  <c r="C6" i="3"/>
  <c r="C32" i="3"/>
  <c r="C28" i="3"/>
  <c r="C24" i="3"/>
  <c r="C20" i="3"/>
  <c r="C29" i="3"/>
  <c r="C25" i="3"/>
  <c r="C21" i="3"/>
  <c r="C9" i="3"/>
  <c r="C5" i="3"/>
  <c r="C12" i="3"/>
  <c r="C8" i="3"/>
  <c r="C40" i="3"/>
  <c r="C3" i="3"/>
  <c r="C39" i="3"/>
  <c r="C23" i="3"/>
  <c r="C15" i="3"/>
  <c r="C11" i="3"/>
  <c r="C7" i="3"/>
  <c r="L44" i="3" l="1"/>
  <c r="L16" i="3" l="1"/>
  <c r="E1" i="3" l="1"/>
  <c r="F1" i="3"/>
  <c r="G1" i="3"/>
  <c r="D1" i="3"/>
  <c r="L42" i="3" l="1"/>
  <c r="L29" i="3" l="1"/>
  <c r="L43" i="3"/>
  <c r="L12" i="3"/>
  <c r="L45" i="3"/>
  <c r="L22" i="3"/>
  <c r="L24" i="3"/>
  <c r="L28" i="3"/>
  <c r="L49" i="3" l="1"/>
  <c r="L30" i="3"/>
  <c r="L38" i="3"/>
  <c r="L50" i="3"/>
  <c r="L20" i="3"/>
  <c r="L32" i="3"/>
  <c r="L21" i="3"/>
  <c r="L34" i="3"/>
  <c r="L40" i="3"/>
  <c r="L4" i="3"/>
  <c r="L27" i="3"/>
  <c r="L35" i="3"/>
  <c r="L14" i="3"/>
  <c r="L26" i="3"/>
  <c r="L6" i="3"/>
  <c r="L5" i="3"/>
  <c r="L33" i="3"/>
  <c r="L3" i="3"/>
  <c r="L39" i="3"/>
  <c r="L7" i="3"/>
  <c r="L13" i="3"/>
  <c r="L36" i="3"/>
  <c r="L9" i="3"/>
  <c r="L41" i="3"/>
  <c r="L19" i="3"/>
  <c r="L15" i="3"/>
  <c r="L11" i="3"/>
  <c r="L17" i="3"/>
  <c r="L18" i="3"/>
  <c r="L2" i="3"/>
  <c r="L8" i="3"/>
  <c r="L25" i="3"/>
  <c r="L23" i="3"/>
  <c r="L10" i="3"/>
</calcChain>
</file>

<file path=xl/sharedStrings.xml><?xml version="1.0" encoding="utf-8"?>
<sst xmlns="http://schemas.openxmlformats.org/spreadsheetml/2006/main" count="1232" uniqueCount="334">
  <si>
    <t>Total</t>
  </si>
  <si>
    <t>Rank</t>
  </si>
  <si>
    <t>#</t>
  </si>
  <si>
    <t>Driver</t>
  </si>
  <si>
    <t>-</t>
  </si>
  <si>
    <t>NUM</t>
  </si>
  <si>
    <t>1st Name</t>
  </si>
  <si>
    <t>BRCA NUM</t>
  </si>
  <si>
    <t>CLUB</t>
  </si>
  <si>
    <t>Paid</t>
  </si>
  <si>
    <t>YEAR</t>
  </si>
  <si>
    <t>Date</t>
  </si>
  <si>
    <t>Tot</t>
  </si>
  <si>
    <t>NUMBER ONE RESERVED FOR THE WORLD CHAMPION</t>
  </si>
  <si>
    <t>Currant</t>
  </si>
  <si>
    <t>Reseved</t>
  </si>
  <si>
    <t>1st Registered</t>
  </si>
  <si>
    <t>1 (775)</t>
  </si>
  <si>
    <t>Chris (Jack)</t>
  </si>
  <si>
    <t>Usher</t>
  </si>
  <si>
    <t>1 WC</t>
  </si>
  <si>
    <t>Hayley</t>
  </si>
  <si>
    <t>Johnson</t>
  </si>
  <si>
    <t>Hathern</t>
  </si>
  <si>
    <t>J</t>
  </si>
  <si>
    <t>Isaac</t>
  </si>
  <si>
    <t>Donald</t>
  </si>
  <si>
    <t>TTT Raceway</t>
  </si>
  <si>
    <t xml:space="preserve">Chris </t>
  </si>
  <si>
    <t>Wilkinson</t>
  </si>
  <si>
    <t>Norman</t>
  </si>
  <si>
    <t>SMF</t>
  </si>
  <si>
    <t>Alan</t>
  </si>
  <si>
    <t>Inness</t>
  </si>
  <si>
    <t xml:space="preserve">Gary </t>
  </si>
  <si>
    <t>Broughton</t>
  </si>
  <si>
    <t>Jogn</t>
  </si>
  <si>
    <t>Twiggs</t>
  </si>
  <si>
    <t>Urmston</t>
  </si>
  <si>
    <t>John</t>
  </si>
  <si>
    <t>Farringdon</t>
  </si>
  <si>
    <t>Rc Octane</t>
  </si>
  <si>
    <t>Pete</t>
  </si>
  <si>
    <t>Ayriss</t>
  </si>
  <si>
    <t>Hereford</t>
  </si>
  <si>
    <t>Apl-17</t>
  </si>
  <si>
    <t xml:space="preserve">Thomas </t>
  </si>
  <si>
    <t>Peers</t>
  </si>
  <si>
    <t>Jason</t>
  </si>
  <si>
    <t>Clarke</t>
  </si>
  <si>
    <t>TTTRaceway</t>
  </si>
  <si>
    <t>Adam</t>
  </si>
  <si>
    <t>Bath</t>
  </si>
  <si>
    <t>Burnham</t>
  </si>
  <si>
    <t>Matthew</t>
  </si>
  <si>
    <t>Bennett</t>
  </si>
  <si>
    <t>Jaden</t>
  </si>
  <si>
    <t>Gamble</t>
  </si>
  <si>
    <t>James</t>
  </si>
  <si>
    <t>Fiddles</t>
  </si>
  <si>
    <t>Martlesham</t>
  </si>
  <si>
    <t>Bradford</t>
  </si>
  <si>
    <t>Dave</t>
  </si>
  <si>
    <t>Tomlinson Snr</t>
  </si>
  <si>
    <t>Lee</t>
  </si>
  <si>
    <t>Bishop</t>
  </si>
  <si>
    <t>Paul</t>
  </si>
  <si>
    <t>Dewsnap</t>
  </si>
  <si>
    <t>Steve</t>
  </si>
  <si>
    <t>Mark</t>
  </si>
  <si>
    <t>Rodgers</t>
  </si>
  <si>
    <t>Iain</t>
  </si>
  <si>
    <t>Pickersgill</t>
  </si>
  <si>
    <t>Matty</t>
  </si>
  <si>
    <t>Whiltshire</t>
  </si>
  <si>
    <t>Curtis</t>
  </si>
  <si>
    <t>Dowsett</t>
  </si>
  <si>
    <t>Keith</t>
  </si>
  <si>
    <t>Roe</t>
  </si>
  <si>
    <t>Alfie</t>
  </si>
  <si>
    <t>Tredwell</t>
  </si>
  <si>
    <t>Louis Snug</t>
  </si>
  <si>
    <t>Selby</t>
  </si>
  <si>
    <t>Lennon</t>
  </si>
  <si>
    <t>Cuthill</t>
  </si>
  <si>
    <t>Kelly</t>
  </si>
  <si>
    <t>Reed</t>
  </si>
  <si>
    <t>David</t>
  </si>
  <si>
    <t>Harley</t>
  </si>
  <si>
    <t>Alex</t>
  </si>
  <si>
    <t>Thurston</t>
  </si>
  <si>
    <t>Joshua</t>
  </si>
  <si>
    <t>Young</t>
  </si>
  <si>
    <t>Chris</t>
  </si>
  <si>
    <t>Gilfoy</t>
  </si>
  <si>
    <t>Andy</t>
  </si>
  <si>
    <t>Parry</t>
  </si>
  <si>
    <t>Bicester</t>
  </si>
  <si>
    <t>Roper</t>
  </si>
  <si>
    <t>IMRCC</t>
  </si>
  <si>
    <t>Colin</t>
  </si>
  <si>
    <t>Phillips</t>
  </si>
  <si>
    <t>Jordan</t>
  </si>
  <si>
    <t>Taylor</t>
  </si>
  <si>
    <t>Kylie</t>
  </si>
  <si>
    <t>Gibbons</t>
  </si>
  <si>
    <t>Ian</t>
  </si>
  <si>
    <t>Wherry</t>
  </si>
  <si>
    <t>West World</t>
  </si>
  <si>
    <t>Bradley</t>
  </si>
  <si>
    <t>Bircher</t>
  </si>
  <si>
    <t>Hathen</t>
  </si>
  <si>
    <t>Partridge</t>
  </si>
  <si>
    <t>Warren</t>
  </si>
  <si>
    <t>Clive</t>
  </si>
  <si>
    <t>Buckler</t>
  </si>
  <si>
    <t>Noble</t>
  </si>
  <si>
    <t>Ben</t>
  </si>
  <si>
    <t>Nathan</t>
  </si>
  <si>
    <t>Congreve</t>
  </si>
  <si>
    <t>Wallace</t>
  </si>
  <si>
    <t xml:space="preserve">Noah </t>
  </si>
  <si>
    <t>Bailey</t>
  </si>
  <si>
    <t xml:space="preserve">Hathern </t>
  </si>
  <si>
    <t>Chelle</t>
  </si>
  <si>
    <t>Snowden</t>
  </si>
  <si>
    <t>Senfield</t>
  </si>
  <si>
    <t>Norton</t>
  </si>
  <si>
    <t>Selway</t>
  </si>
  <si>
    <t>Butlin</t>
  </si>
  <si>
    <t>Ward</t>
  </si>
  <si>
    <t>Guildford R/Way</t>
  </si>
  <si>
    <t>Danielle</t>
  </si>
  <si>
    <t>Stamp</t>
  </si>
  <si>
    <t>Peter</t>
  </si>
  <si>
    <t>Hodder</t>
  </si>
  <si>
    <t>Phil</t>
  </si>
  <si>
    <t>Chadbourne</t>
  </si>
  <si>
    <t>Craig</t>
  </si>
  <si>
    <t xml:space="preserve">Tom </t>
  </si>
  <si>
    <t>Knighton</t>
  </si>
  <si>
    <t>Ashurst</t>
  </si>
  <si>
    <t>Galbraith</t>
  </si>
  <si>
    <t>Connor</t>
  </si>
  <si>
    <t>Ella</t>
  </si>
  <si>
    <t>Westwood</t>
  </si>
  <si>
    <t>Aimee</t>
  </si>
  <si>
    <t>Michael</t>
  </si>
  <si>
    <t>Claque</t>
  </si>
  <si>
    <t>George</t>
  </si>
  <si>
    <t>Solent</t>
  </si>
  <si>
    <t>Brodie</t>
  </si>
  <si>
    <t>Hopkins</t>
  </si>
  <si>
    <t>Alywn</t>
  </si>
  <si>
    <t>Hodges</t>
  </si>
  <si>
    <t xml:space="preserve">Shaye </t>
  </si>
  <si>
    <t>Hunter</t>
  </si>
  <si>
    <t>Smith</t>
  </si>
  <si>
    <t xml:space="preserve">Andy </t>
  </si>
  <si>
    <t>Clements</t>
  </si>
  <si>
    <t>Burton Banger</t>
  </si>
  <si>
    <t>Leavis</t>
  </si>
  <si>
    <t>Marc</t>
  </si>
  <si>
    <t>Davidson</t>
  </si>
  <si>
    <t>Buchan</t>
  </si>
  <si>
    <t>Gary</t>
  </si>
  <si>
    <t>Osbourne</t>
  </si>
  <si>
    <t>Belle</t>
  </si>
  <si>
    <t>Miklos</t>
  </si>
  <si>
    <t>Szabados</t>
  </si>
  <si>
    <t>Graham</t>
  </si>
  <si>
    <t>Jaiden</t>
  </si>
  <si>
    <t xml:space="preserve">Simon </t>
  </si>
  <si>
    <t>Bassett</t>
  </si>
  <si>
    <t>Henry</t>
  </si>
  <si>
    <t>Millington</t>
  </si>
  <si>
    <t>Manhire</t>
  </si>
  <si>
    <t>Steele</t>
  </si>
  <si>
    <t>Charlie</t>
  </si>
  <si>
    <t>Tommy</t>
  </si>
  <si>
    <t>Toby</t>
  </si>
  <si>
    <t>Hall</t>
  </si>
  <si>
    <t>Jorden</t>
  </si>
  <si>
    <t>Callum</t>
  </si>
  <si>
    <t>Ogden</t>
  </si>
  <si>
    <t>March/SMF</t>
  </si>
  <si>
    <t>Micky</t>
  </si>
  <si>
    <t>Ford</t>
  </si>
  <si>
    <t>Tony</t>
  </si>
  <si>
    <t>Perry</t>
  </si>
  <si>
    <t>Seabrook</t>
  </si>
  <si>
    <t>Dean</t>
  </si>
  <si>
    <t>Abi</t>
  </si>
  <si>
    <t xml:space="preserve">Christopher </t>
  </si>
  <si>
    <t>Green</t>
  </si>
  <si>
    <t>Luke</t>
  </si>
  <si>
    <t>Bob</t>
  </si>
  <si>
    <t>Jamie</t>
  </si>
  <si>
    <t>Smallwood</t>
  </si>
  <si>
    <t>Finch</t>
  </si>
  <si>
    <t>Rolph</t>
  </si>
  <si>
    <t>Finley</t>
  </si>
  <si>
    <t>Neil</t>
  </si>
  <si>
    <t>Richie</t>
  </si>
  <si>
    <t>Bolland</t>
  </si>
  <si>
    <t>Baker</t>
  </si>
  <si>
    <t>Gould</t>
  </si>
  <si>
    <t>Gratton</t>
  </si>
  <si>
    <t>Eltham</t>
  </si>
  <si>
    <t>Skeels</t>
  </si>
  <si>
    <t>Owen</t>
  </si>
  <si>
    <t>Bates</t>
  </si>
  <si>
    <t>Sam</t>
  </si>
  <si>
    <t>Campbell</t>
  </si>
  <si>
    <t>Freddie</t>
  </si>
  <si>
    <t>Nigel</t>
  </si>
  <si>
    <t>Vine</t>
  </si>
  <si>
    <t>Eccles</t>
  </si>
  <si>
    <t>?</t>
  </si>
  <si>
    <t>Brandon</t>
  </si>
  <si>
    <t>Moorwood</t>
  </si>
  <si>
    <t>Nora</t>
  </si>
  <si>
    <t>Jake</t>
  </si>
  <si>
    <t>Swann</t>
  </si>
  <si>
    <t>Collins</t>
  </si>
  <si>
    <t>Brentwood</t>
  </si>
  <si>
    <t>McCluskey</t>
  </si>
  <si>
    <t>Cooper</t>
  </si>
  <si>
    <t>Dan</t>
  </si>
  <si>
    <t>Brian</t>
  </si>
  <si>
    <t>Ipswich</t>
  </si>
  <si>
    <t>Hamilton</t>
  </si>
  <si>
    <t>Leven</t>
  </si>
  <si>
    <t>alan</t>
  </si>
  <si>
    <t>Kevin</t>
  </si>
  <si>
    <t>Falconer</t>
  </si>
  <si>
    <t>Marshall</t>
  </si>
  <si>
    <t>Mogg</t>
  </si>
  <si>
    <t>Van-Roy</t>
  </si>
  <si>
    <t>Barber</t>
  </si>
  <si>
    <t>Martin</t>
  </si>
  <si>
    <t>Nash</t>
  </si>
  <si>
    <t>Jonny</t>
  </si>
  <si>
    <t>Roy</t>
  </si>
  <si>
    <t>Mathews</t>
  </si>
  <si>
    <t>Stefan</t>
  </si>
  <si>
    <t>Gill</t>
  </si>
  <si>
    <t>West World RC</t>
  </si>
  <si>
    <t>Ryan</t>
  </si>
  <si>
    <t>Stuart</t>
  </si>
  <si>
    <t>Darren</t>
  </si>
  <si>
    <t>Land</t>
  </si>
  <si>
    <t>Schooler</t>
  </si>
  <si>
    <t>Nish</t>
  </si>
  <si>
    <t>Morgan</t>
  </si>
  <si>
    <t>Bland</t>
  </si>
  <si>
    <t>Tim</t>
  </si>
  <si>
    <t>Courtney</t>
  </si>
  <si>
    <t>Orme</t>
  </si>
  <si>
    <t>Dave Jnr</t>
  </si>
  <si>
    <t>Tomlinson</t>
  </si>
  <si>
    <t>Rob</t>
  </si>
  <si>
    <t>Whalley</t>
  </si>
  <si>
    <t>Ashley</t>
  </si>
  <si>
    <t>Rice</t>
  </si>
  <si>
    <t>Webb</t>
  </si>
  <si>
    <t>.</t>
  </si>
  <si>
    <t xml:space="preserve">Mathew </t>
  </si>
  <si>
    <t>Chambers</t>
  </si>
  <si>
    <t>Gordon</t>
  </si>
  <si>
    <t>Harrington</t>
  </si>
  <si>
    <t>Richard</t>
  </si>
  <si>
    <t>Ruse</t>
  </si>
  <si>
    <t>Rnd 1 TTT Raceway</t>
  </si>
  <si>
    <t>Leah</t>
  </si>
  <si>
    <t>Wyper (J)</t>
  </si>
  <si>
    <t>Clarke (J)</t>
  </si>
  <si>
    <t>Taylor (J)</t>
  </si>
  <si>
    <t>Bailey (J)</t>
  </si>
  <si>
    <t>Reed (J)</t>
  </si>
  <si>
    <t>Round 3               Hathern Raceway</t>
  </si>
  <si>
    <t>Round 5             Guildford Raceway</t>
  </si>
  <si>
    <t>Round 7             Burton Banger Club</t>
  </si>
  <si>
    <t>Round 8             Worcester MCC</t>
  </si>
  <si>
    <t>Round 4                     RC Octance</t>
  </si>
  <si>
    <t>Round 6                  HOT Racers</t>
  </si>
  <si>
    <t>Round 1                      TTT Raceway</t>
  </si>
  <si>
    <t>Round 2                    SMF Raceway</t>
  </si>
  <si>
    <t>Carl</t>
  </si>
  <si>
    <t>Whyatt</t>
  </si>
  <si>
    <t xml:space="preserve">Alex </t>
  </si>
  <si>
    <t>Ward (J)</t>
  </si>
  <si>
    <t xml:space="preserve">Richard </t>
  </si>
  <si>
    <t>Brazier</t>
  </si>
  <si>
    <t xml:space="preserve">Anthony </t>
  </si>
  <si>
    <t>Wyper</t>
  </si>
  <si>
    <t>Rnd2 SMF</t>
  </si>
  <si>
    <t>Daniel</t>
  </si>
  <si>
    <t xml:space="preserve">Dan </t>
  </si>
  <si>
    <t>Harding</t>
  </si>
  <si>
    <t>Nutting</t>
  </si>
  <si>
    <t>Matt</t>
  </si>
  <si>
    <t>Bland (J)</t>
  </si>
  <si>
    <t>Peers (J)</t>
  </si>
  <si>
    <t>Allan</t>
  </si>
  <si>
    <t>Leighton</t>
  </si>
  <si>
    <t>Rnd3 Hathern</t>
  </si>
  <si>
    <t>Jonathan</t>
  </si>
  <si>
    <t>Billy</t>
  </si>
  <si>
    <t>Clague</t>
  </si>
  <si>
    <t>Young (J)</t>
  </si>
  <si>
    <t>Gamlin</t>
  </si>
  <si>
    <t xml:space="preserve">James </t>
  </si>
  <si>
    <t>Forrest</t>
  </si>
  <si>
    <t>Rnd4 RC Octane</t>
  </si>
  <si>
    <t>Rnd5 Guildford</t>
  </si>
  <si>
    <t>Williams</t>
  </si>
  <si>
    <t xml:space="preserve">Kane </t>
  </si>
  <si>
    <t>Farrant</t>
  </si>
  <si>
    <t xml:space="preserve">Martin </t>
  </si>
  <si>
    <t>Watts</t>
  </si>
  <si>
    <t>Rnd6 HOTS</t>
  </si>
  <si>
    <t>Hughes</t>
  </si>
  <si>
    <t>Leavis (J)</t>
  </si>
  <si>
    <t>Tomlinson (J)</t>
  </si>
  <si>
    <t>Tom</t>
  </si>
  <si>
    <t>Rookyard (J)</t>
  </si>
  <si>
    <t>Christopher  Green</t>
  </si>
  <si>
    <t>Simon  Bassett</t>
  </si>
  <si>
    <t>Andy  Clements</t>
  </si>
  <si>
    <t>Ryan Taylor</t>
  </si>
  <si>
    <t>Ben Hughes</t>
  </si>
  <si>
    <t>Rnd7 Burton</t>
  </si>
  <si>
    <t xml:space="preserve">Knight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</si>
</sst>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0EC7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textRotation="90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7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5" xfId="0" applyFont="1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textRotation="90" wrapText="1"/>
    </xf>
    <xf numFmtId="0" fontId="0" fillId="0" borderId="6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 wrapText="1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textRotation="90" wrapText="1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EC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1"/>
  <sheetViews>
    <sheetView topLeftCell="A63" zoomScale="115" zoomScaleNormal="115" workbookViewId="0">
      <selection activeCell="X82" sqref="X82"/>
    </sheetView>
  </sheetViews>
  <sheetFormatPr defaultRowHeight="15" x14ac:dyDescent="0.25"/>
  <cols>
    <col min="1" max="1" width="5.28515625" style="1" customWidth="1"/>
    <col min="2" max="2" width="5" style="2" customWidth="1"/>
    <col min="3" max="3" width="16.5703125" customWidth="1"/>
    <col min="4" max="12" width="6.42578125" style="22" customWidth="1"/>
    <col min="13" max="14" width="6.42578125" customWidth="1"/>
    <col min="15" max="15" width="3.42578125" customWidth="1"/>
    <col min="16" max="16" width="3.85546875" customWidth="1"/>
    <col min="17" max="17" width="3.42578125" customWidth="1"/>
    <col min="18" max="18" width="4.7109375" customWidth="1"/>
    <col min="19" max="19" width="4.42578125" customWidth="1"/>
    <col min="20" max="20" width="4.28515625" customWidth="1"/>
    <col min="21" max="21" width="4.42578125" customWidth="1"/>
  </cols>
  <sheetData>
    <row r="1" spans="1:21" ht="3.75" customHeight="1" x14ac:dyDescent="0.25"/>
    <row r="2" spans="1:21" ht="93.75" customHeight="1" x14ac:dyDescent="0.25">
      <c r="A2" s="3" t="s">
        <v>1</v>
      </c>
      <c r="B2" s="50" t="s">
        <v>2</v>
      </c>
      <c r="C2" s="48" t="s">
        <v>3</v>
      </c>
      <c r="D2" s="10" t="s">
        <v>286</v>
      </c>
      <c r="E2" s="10" t="s">
        <v>287</v>
      </c>
      <c r="F2" s="10" t="s">
        <v>280</v>
      </c>
      <c r="G2" s="10" t="s">
        <v>284</v>
      </c>
      <c r="H2" s="10" t="s">
        <v>281</v>
      </c>
      <c r="I2" s="10" t="s">
        <v>285</v>
      </c>
      <c r="J2" s="10" t="s">
        <v>282</v>
      </c>
      <c r="K2" s="10" t="s">
        <v>283</v>
      </c>
      <c r="L2" s="6" t="s">
        <v>0</v>
      </c>
      <c r="O2" s="49" t="s">
        <v>273</v>
      </c>
      <c r="P2" s="49" t="s">
        <v>296</v>
      </c>
      <c r="Q2" s="49" t="s">
        <v>306</v>
      </c>
      <c r="R2" s="49" t="s">
        <v>314</v>
      </c>
      <c r="S2" s="49" t="s">
        <v>315</v>
      </c>
      <c r="T2" s="49" t="s">
        <v>321</v>
      </c>
      <c r="U2" s="49" t="s">
        <v>332</v>
      </c>
    </row>
    <row r="3" spans="1:21" x14ac:dyDescent="0.25">
      <c r="A3" s="3">
        <v>1</v>
      </c>
      <c r="B3" s="9">
        <v>538</v>
      </c>
      <c r="C3" s="8" t="str">
        <f>LOOKUP($B3,'Driver List'!$A$6:$A$1031,'Driver List'!$C$6:$C$1031)&amp;" "&amp;LOOKUP($B3,'Driver List'!$A$6:$A$1031,'Driver List'!$D$6:$D$1031)</f>
        <v>Jake Swann</v>
      </c>
      <c r="D3" s="21">
        <v>89</v>
      </c>
      <c r="E3" s="21">
        <v>98</v>
      </c>
      <c r="F3" s="21">
        <v>93</v>
      </c>
      <c r="G3" s="21">
        <v>94</v>
      </c>
      <c r="H3" s="21">
        <v>98</v>
      </c>
      <c r="I3" s="21">
        <v>99</v>
      </c>
      <c r="J3" s="21">
        <v>100</v>
      </c>
      <c r="K3" s="21">
        <v>99</v>
      </c>
      <c r="L3" s="5">
        <f>SUM(D3:K3)</f>
        <v>770</v>
      </c>
      <c r="O3">
        <v>24</v>
      </c>
      <c r="P3">
        <v>30</v>
      </c>
      <c r="Q3">
        <v>30</v>
      </c>
      <c r="R3">
        <v>675</v>
      </c>
      <c r="S3">
        <v>30</v>
      </c>
      <c r="T3">
        <v>675</v>
      </c>
      <c r="U3">
        <v>775</v>
      </c>
    </row>
    <row r="4" spans="1:21" x14ac:dyDescent="0.25">
      <c r="A4" s="3">
        <v>2</v>
      </c>
      <c r="B4" s="9">
        <v>170</v>
      </c>
      <c r="C4" s="8" t="str">
        <f>LOOKUP($B4,'Driver List'!$A$6:$A$1031,'Driver List'!$C$6:$C$1031)&amp;" "&amp;LOOKUP($B4,'Driver List'!$A$6:$A$1031,'Driver List'!$D$6:$D$1031)</f>
        <v>James Taylor</v>
      </c>
      <c r="D4" s="21">
        <v>98</v>
      </c>
      <c r="E4" s="21">
        <v>96</v>
      </c>
      <c r="F4" s="21">
        <v>95</v>
      </c>
      <c r="G4" s="21">
        <v>93</v>
      </c>
      <c r="H4" s="21">
        <v>92</v>
      </c>
      <c r="I4" s="21">
        <v>90</v>
      </c>
      <c r="J4" s="21">
        <v>95</v>
      </c>
      <c r="K4" s="21">
        <v>96</v>
      </c>
      <c r="L4" s="5">
        <f>SUM(D4:K4)</f>
        <v>755</v>
      </c>
      <c r="M4" s="19"/>
      <c r="P4" s="16"/>
      <c r="Q4" s="17"/>
    </row>
    <row r="5" spans="1:21" x14ac:dyDescent="0.25">
      <c r="A5" s="3">
        <v>3</v>
      </c>
      <c r="B5" s="9">
        <v>238</v>
      </c>
      <c r="C5" s="8" t="str">
        <f>LOOKUP($B5,'Driver List'!$A$6:$A$1031,'Driver List'!$C$6:$C$1031)&amp;" "&amp;LOOKUP($B5,'Driver List'!$A$6:$A$1031,'Driver List'!$D$6:$D$1031)</f>
        <v>Mark Steele</v>
      </c>
      <c r="D5" s="21">
        <v>94</v>
      </c>
      <c r="E5" s="21">
        <v>97</v>
      </c>
      <c r="F5" s="21">
        <v>88</v>
      </c>
      <c r="G5" s="21">
        <v>99</v>
      </c>
      <c r="H5" s="21">
        <v>90</v>
      </c>
      <c r="I5" s="21">
        <v>92</v>
      </c>
      <c r="J5" s="21">
        <v>99</v>
      </c>
      <c r="K5" s="21">
        <v>95</v>
      </c>
      <c r="L5" s="5">
        <f>SUM(D5:K5)</f>
        <v>754</v>
      </c>
      <c r="M5" s="16"/>
      <c r="N5" s="19"/>
    </row>
    <row r="6" spans="1:21" x14ac:dyDescent="0.25">
      <c r="A6" s="3">
        <v>4</v>
      </c>
      <c r="B6" s="9">
        <v>791</v>
      </c>
      <c r="C6" s="8" t="str">
        <f>LOOKUP($B6,'Driver List'!$A$6:$A$1031,'Driver List'!$C$6:$C$1031)&amp;" "&amp;LOOKUP($B6,'Driver List'!$A$6:$A$1031,'Driver List'!$D$6:$D$1031)</f>
        <v>Ryan Stuart</v>
      </c>
      <c r="D6" s="21">
        <v>93</v>
      </c>
      <c r="E6" s="21">
        <v>90</v>
      </c>
      <c r="F6" s="21">
        <v>86</v>
      </c>
      <c r="G6" s="21">
        <v>96</v>
      </c>
      <c r="H6" s="21">
        <v>93</v>
      </c>
      <c r="I6" s="21">
        <v>98</v>
      </c>
      <c r="J6" s="21">
        <v>90</v>
      </c>
      <c r="K6" s="21">
        <v>86</v>
      </c>
      <c r="L6" s="5">
        <f>SUM(D6:K6)</f>
        <v>732</v>
      </c>
      <c r="M6" s="16"/>
      <c r="N6" s="19"/>
      <c r="P6" s="16"/>
    </row>
    <row r="7" spans="1:21" x14ac:dyDescent="0.25">
      <c r="A7" s="3">
        <v>5</v>
      </c>
      <c r="B7" s="7">
        <v>34</v>
      </c>
      <c r="C7" s="8" t="str">
        <f>LOOKUP($B7,'Driver List'!$A$6:$A$1031,'Driver List'!$C$6:$C$1031)&amp;" "&amp;LOOKUP($B7,'Driver List'!$A$6:$A$1031,'Driver List'!$D$6:$D$1031)</f>
        <v>Dave Tomlinson Snr</v>
      </c>
      <c r="D7" s="21">
        <v>90</v>
      </c>
      <c r="E7" s="21">
        <v>99</v>
      </c>
      <c r="F7" s="21">
        <v>94</v>
      </c>
      <c r="G7" s="21">
        <v>85</v>
      </c>
      <c r="H7" s="21">
        <v>89</v>
      </c>
      <c r="I7" s="21">
        <v>89</v>
      </c>
      <c r="J7" s="21">
        <v>87</v>
      </c>
      <c r="K7" s="21">
        <v>97</v>
      </c>
      <c r="L7" s="5">
        <f>SUM(D7:K7)</f>
        <v>730</v>
      </c>
      <c r="M7" s="16"/>
      <c r="N7" s="19"/>
    </row>
    <row r="8" spans="1:21" x14ac:dyDescent="0.25">
      <c r="A8" s="3">
        <v>6</v>
      </c>
      <c r="B8" s="9">
        <v>117</v>
      </c>
      <c r="C8" s="8" t="str">
        <f>LOOKUP($B8,'Driver List'!$A$6:$A$1031,'Driver List'!$C$6:$C$1031)&amp;" "&amp;LOOKUP($B8,'Driver List'!$A$6:$A$1031,'Driver List'!$D$6:$D$1031)</f>
        <v>Noah  Bailey (J)</v>
      </c>
      <c r="D8" s="21">
        <v>91</v>
      </c>
      <c r="E8" s="21">
        <v>88</v>
      </c>
      <c r="F8" s="21">
        <v>92</v>
      </c>
      <c r="G8" s="21">
        <v>92</v>
      </c>
      <c r="H8" s="21">
        <v>87</v>
      </c>
      <c r="I8" s="21">
        <v>88</v>
      </c>
      <c r="J8" s="21">
        <v>91</v>
      </c>
      <c r="K8" s="21">
        <v>92</v>
      </c>
      <c r="L8" s="5">
        <f>SUM(D8:K8)</f>
        <v>721</v>
      </c>
      <c r="M8" s="16"/>
      <c r="N8" s="19"/>
      <c r="P8" s="16"/>
    </row>
    <row r="9" spans="1:21" x14ac:dyDescent="0.25">
      <c r="A9" s="3">
        <v>7</v>
      </c>
      <c r="B9" s="9">
        <v>265</v>
      </c>
      <c r="C9" s="8" t="str">
        <f>LOOKUP($B9,'Driver List'!$A$6:$A$1031,'Driver List'!$C$6:$C$1031)&amp;" "&amp;LOOKUP($B9,'Driver List'!$A$6:$A$1031,'Driver List'!$D$6:$D$1031)</f>
        <v>Callum Ogden</v>
      </c>
      <c r="D9" s="21">
        <v>81</v>
      </c>
      <c r="E9" s="21">
        <v>95</v>
      </c>
      <c r="F9" s="21">
        <v>81</v>
      </c>
      <c r="G9" s="21">
        <v>83</v>
      </c>
      <c r="H9" s="21">
        <v>97</v>
      </c>
      <c r="I9" s="21">
        <v>91</v>
      </c>
      <c r="J9" s="21">
        <v>92</v>
      </c>
      <c r="K9" s="21">
        <v>82</v>
      </c>
      <c r="L9" s="5">
        <f>SUM(D9:K9)</f>
        <v>702</v>
      </c>
      <c r="M9" s="16"/>
      <c r="N9" s="19"/>
    </row>
    <row r="10" spans="1:21" x14ac:dyDescent="0.25">
      <c r="A10" s="3">
        <v>8</v>
      </c>
      <c r="B10" s="9">
        <v>69</v>
      </c>
      <c r="C10" s="8" t="str">
        <f>LOOKUP($B10,'Driver List'!$A$6:$A$1031,'Driver List'!$C$6:$C$1031)&amp;" "&amp;LOOKUP($B10,'Driver List'!$A$6:$A$1031,'Driver List'!$D$6:$D$1031)</f>
        <v>Louis Snug Selby</v>
      </c>
      <c r="D10" s="21">
        <v>79</v>
      </c>
      <c r="E10" s="21">
        <v>91</v>
      </c>
      <c r="F10" s="21">
        <v>87</v>
      </c>
      <c r="G10" s="21">
        <v>90</v>
      </c>
      <c r="H10" s="21">
        <v>88</v>
      </c>
      <c r="I10" s="21">
        <v>83</v>
      </c>
      <c r="J10" s="21">
        <v>86</v>
      </c>
      <c r="K10" s="21">
        <v>89</v>
      </c>
      <c r="L10" s="5">
        <f>SUM(D10:K10)</f>
        <v>693</v>
      </c>
      <c r="M10" s="16"/>
      <c r="N10" s="19"/>
      <c r="P10" s="16"/>
    </row>
    <row r="11" spans="1:21" x14ac:dyDescent="0.25">
      <c r="A11" s="3">
        <v>9</v>
      </c>
      <c r="B11" s="9">
        <v>775</v>
      </c>
      <c r="C11" s="8" t="str">
        <f>LOOKUP($B11,'Driver List'!$A$6:$A$1031,'Driver List'!$C$6:$C$1031)&amp;" "&amp;LOOKUP($B11,'Driver List'!$A$6:$A$1031,'Driver List'!$D$6:$D$1031)</f>
        <v>Chris (Jack) Usher</v>
      </c>
      <c r="D11" s="21">
        <v>99</v>
      </c>
      <c r="E11" s="21">
        <v>84</v>
      </c>
      <c r="F11" s="21">
        <v>98</v>
      </c>
      <c r="G11" s="21" t="s">
        <v>4</v>
      </c>
      <c r="H11" s="21">
        <v>99</v>
      </c>
      <c r="I11" s="21">
        <v>100</v>
      </c>
      <c r="J11" s="21">
        <v>99</v>
      </c>
      <c r="K11" s="21">
        <v>101</v>
      </c>
      <c r="L11" s="5">
        <f>SUM(D11:K11)</f>
        <v>680</v>
      </c>
      <c r="M11" s="16"/>
      <c r="N11" s="19"/>
    </row>
    <row r="12" spans="1:21" x14ac:dyDescent="0.25">
      <c r="A12" s="3">
        <v>10</v>
      </c>
      <c r="B12" s="9">
        <v>171</v>
      </c>
      <c r="C12" s="8" t="str">
        <f>LOOKUP($B12,'Driver List'!$A$6:$A$1031,'Driver List'!$C$6:$C$1031)&amp;" "&amp;LOOKUP($B12,'Driver List'!$A$6:$A$1031,'Driver List'!$D$6:$D$1031)</f>
        <v>George Taylor (J)</v>
      </c>
      <c r="D12" s="21">
        <v>73</v>
      </c>
      <c r="E12" s="21">
        <v>75</v>
      </c>
      <c r="F12" s="21">
        <v>85</v>
      </c>
      <c r="G12" s="21">
        <v>78</v>
      </c>
      <c r="H12" s="21">
        <v>91</v>
      </c>
      <c r="I12" s="21">
        <v>81</v>
      </c>
      <c r="J12" s="21">
        <v>96</v>
      </c>
      <c r="K12" s="21">
        <v>91</v>
      </c>
      <c r="L12" s="5">
        <f>SUM(D12:K12)</f>
        <v>670</v>
      </c>
      <c r="M12" s="16"/>
      <c r="N12" s="19"/>
      <c r="P12" s="16"/>
    </row>
    <row r="13" spans="1:21" x14ac:dyDescent="0.25">
      <c r="A13" s="3">
        <v>11</v>
      </c>
      <c r="B13" s="9">
        <v>99</v>
      </c>
      <c r="C13" s="8" t="str">
        <f>LOOKUP($B13,'Driver List'!$A$6:$A$1031,'Driver List'!$C$6:$C$1031)&amp;" "&amp;LOOKUP($B13,'Driver List'!$A$6:$A$1031,'Driver List'!$D$6:$D$1031)</f>
        <v>Warren Selby</v>
      </c>
      <c r="D13" s="21">
        <v>75</v>
      </c>
      <c r="E13" s="21">
        <v>74</v>
      </c>
      <c r="F13" s="21">
        <v>77</v>
      </c>
      <c r="G13" s="21">
        <v>88</v>
      </c>
      <c r="H13" s="21">
        <v>85</v>
      </c>
      <c r="I13" s="21">
        <v>80</v>
      </c>
      <c r="J13" s="21">
        <v>94</v>
      </c>
      <c r="K13" s="21">
        <v>85</v>
      </c>
      <c r="L13" s="5">
        <f>SUM(D13:K13)</f>
        <v>658</v>
      </c>
      <c r="M13" s="16"/>
      <c r="N13" s="19"/>
    </row>
    <row r="14" spans="1:21" x14ac:dyDescent="0.25">
      <c r="A14" s="3">
        <v>12</v>
      </c>
      <c r="B14" s="9">
        <v>139</v>
      </c>
      <c r="C14" s="8" t="str">
        <f>LOOKUP($B14,'Driver List'!$A$6:$A$1031,'Driver List'!$C$6:$C$1031)&amp;" "&amp;LOOKUP($B14,'Driver List'!$A$6:$A$1031,'Driver List'!$D$6:$D$1031)</f>
        <v>Phil Chadbourne</v>
      </c>
      <c r="D14" s="21">
        <v>95</v>
      </c>
      <c r="E14" s="21">
        <v>93</v>
      </c>
      <c r="F14" s="21">
        <v>97</v>
      </c>
      <c r="G14" s="21">
        <v>100</v>
      </c>
      <c r="H14" s="21">
        <v>95</v>
      </c>
      <c r="I14" s="21">
        <v>75</v>
      </c>
      <c r="J14" s="21" t="s">
        <v>4</v>
      </c>
      <c r="K14" s="21">
        <v>94</v>
      </c>
      <c r="L14" s="5">
        <f>SUM(D14:K14)</f>
        <v>649</v>
      </c>
      <c r="M14" s="16"/>
      <c r="N14" s="19"/>
      <c r="P14" s="16"/>
    </row>
    <row r="15" spans="1:21" x14ac:dyDescent="0.25">
      <c r="A15" s="3">
        <v>13</v>
      </c>
      <c r="B15" s="9">
        <v>97</v>
      </c>
      <c r="C15" s="8" t="str">
        <f>LOOKUP($B15,'Driver List'!$A$6:$A$1031,'Driver List'!$C$6:$C$1031)&amp;" "&amp;LOOKUP($B15,'Driver List'!$A$6:$A$1031,'Driver List'!$D$6:$D$1031)</f>
        <v>Chris Partridge</v>
      </c>
      <c r="D15" s="21">
        <v>83</v>
      </c>
      <c r="E15" s="21">
        <v>86</v>
      </c>
      <c r="F15" s="21">
        <v>78</v>
      </c>
      <c r="G15" s="21">
        <v>80</v>
      </c>
      <c r="H15" s="21">
        <v>78</v>
      </c>
      <c r="I15" s="21">
        <v>77</v>
      </c>
      <c r="J15" s="21">
        <v>83</v>
      </c>
      <c r="K15" s="21">
        <v>81</v>
      </c>
      <c r="L15" s="5">
        <f>SUM(D15:K15)</f>
        <v>646</v>
      </c>
      <c r="M15" s="16"/>
      <c r="N15" s="19"/>
    </row>
    <row r="16" spans="1:21" x14ac:dyDescent="0.25">
      <c r="A16" s="3">
        <v>14</v>
      </c>
      <c r="B16" s="9">
        <v>444</v>
      </c>
      <c r="C16" s="8" t="str">
        <f>LOOKUP($B16,'Driver List'!$A$6:$A$1031,'Driver List'!$C$6:$C$1031)&amp;" "&amp;LOOKUP($B16,'Driver List'!$A$6:$A$1031,'Driver List'!$D$6:$D$1031)</f>
        <v>Ian Rolph</v>
      </c>
      <c r="D16" s="21">
        <v>86</v>
      </c>
      <c r="E16" s="21" t="s">
        <v>4</v>
      </c>
      <c r="F16" s="21">
        <v>84</v>
      </c>
      <c r="G16" s="21">
        <v>97</v>
      </c>
      <c r="H16" s="21">
        <v>94</v>
      </c>
      <c r="I16" s="21">
        <v>97</v>
      </c>
      <c r="J16" s="21">
        <v>97</v>
      </c>
      <c r="K16" s="21">
        <v>88</v>
      </c>
      <c r="L16" s="5">
        <f>SUM(D16:K16)</f>
        <v>643</v>
      </c>
      <c r="M16" s="16"/>
      <c r="N16" s="19"/>
      <c r="P16" s="16"/>
    </row>
    <row r="17" spans="1:16" x14ac:dyDescent="0.25">
      <c r="A17" s="3">
        <v>15</v>
      </c>
      <c r="B17" s="9">
        <v>675</v>
      </c>
      <c r="C17" s="8" t="str">
        <f>LOOKUP($B17,'Driver List'!$A$6:$A$1031,'Driver List'!$C$6:$C$1031)&amp;" "&amp;LOOKUP($B17,'Driver List'!$A$6:$A$1031,'Driver List'!$D$6:$D$1031)</f>
        <v>Martin Nash</v>
      </c>
      <c r="D17" s="21">
        <v>85</v>
      </c>
      <c r="E17" s="21" t="s">
        <v>4</v>
      </c>
      <c r="F17" s="21">
        <v>66</v>
      </c>
      <c r="G17" s="21">
        <v>99</v>
      </c>
      <c r="H17" s="21">
        <v>96</v>
      </c>
      <c r="I17" s="21">
        <v>95</v>
      </c>
      <c r="J17" s="21">
        <v>89</v>
      </c>
      <c r="K17" s="21">
        <v>93</v>
      </c>
      <c r="L17" s="5">
        <f>SUM(D17:K17)</f>
        <v>623</v>
      </c>
      <c r="M17" s="16"/>
      <c r="N17" s="19"/>
    </row>
    <row r="18" spans="1:16" x14ac:dyDescent="0.25">
      <c r="A18" s="3">
        <v>16</v>
      </c>
      <c r="B18" s="9">
        <v>73</v>
      </c>
      <c r="C18" s="8" t="str">
        <f>LOOKUP($B18,'Driver List'!$A$6:$A$1031,'Driver List'!$C$6:$C$1031)&amp;" "&amp;LOOKUP($B18,'Driver List'!$A$6:$A$1031,'Driver List'!$D$6:$D$1031)</f>
        <v>Jason Reed</v>
      </c>
      <c r="D18" s="21">
        <v>80</v>
      </c>
      <c r="E18" s="21">
        <v>77</v>
      </c>
      <c r="F18" s="21">
        <v>72</v>
      </c>
      <c r="G18" s="21">
        <v>82</v>
      </c>
      <c r="H18" s="21">
        <v>70</v>
      </c>
      <c r="I18" s="21">
        <v>72</v>
      </c>
      <c r="J18" s="21">
        <v>82</v>
      </c>
      <c r="K18" s="21">
        <v>78</v>
      </c>
      <c r="L18" s="5">
        <f>SUM(D18:K18)</f>
        <v>613</v>
      </c>
      <c r="M18" s="16"/>
      <c r="N18" s="19"/>
      <c r="P18" s="16"/>
    </row>
    <row r="19" spans="1:16" x14ac:dyDescent="0.25">
      <c r="A19" s="3">
        <v>17</v>
      </c>
      <c r="B19" s="9">
        <v>150</v>
      </c>
      <c r="C19" s="8" t="str">
        <f>LOOKUP($B19,'Driver List'!$A$6:$A$1031,'Driver List'!$C$6:$C$1031)&amp;" "&amp;LOOKUP($B19,'Driver List'!$A$6:$A$1031,'Driver List'!$D$6:$D$1031)</f>
        <v>Connor Reed (J)</v>
      </c>
      <c r="D19" s="21">
        <v>69</v>
      </c>
      <c r="E19" s="21">
        <v>78</v>
      </c>
      <c r="F19" s="21">
        <v>63</v>
      </c>
      <c r="G19" s="21">
        <v>87</v>
      </c>
      <c r="H19" s="21">
        <v>71</v>
      </c>
      <c r="I19" s="21">
        <v>70</v>
      </c>
      <c r="J19" s="21">
        <v>76</v>
      </c>
      <c r="K19" s="21">
        <v>79</v>
      </c>
      <c r="L19" s="5">
        <f>SUM(D19:K19)</f>
        <v>593</v>
      </c>
      <c r="M19" s="16"/>
      <c r="N19" s="19"/>
    </row>
    <row r="20" spans="1:16" x14ac:dyDescent="0.25">
      <c r="A20" s="3">
        <v>18</v>
      </c>
      <c r="B20" s="9">
        <v>306</v>
      </c>
      <c r="C20" s="8" t="str">
        <f>LOOKUP($B20,'Driver List'!$A$6:$A$1031,'Driver List'!$C$6:$C$1031)&amp;" "&amp;LOOKUP($B20,'Driver List'!$A$6:$A$1031,'Driver List'!$D$6:$D$1031)</f>
        <v>Carl Whyatt</v>
      </c>
      <c r="D20" s="21" t="s">
        <v>4</v>
      </c>
      <c r="E20" s="21">
        <v>82</v>
      </c>
      <c r="F20" s="21">
        <v>79</v>
      </c>
      <c r="G20" s="21">
        <v>89</v>
      </c>
      <c r="H20" s="21">
        <v>84</v>
      </c>
      <c r="I20" s="21">
        <v>93</v>
      </c>
      <c r="J20" s="21">
        <v>85</v>
      </c>
      <c r="K20" s="21">
        <v>77</v>
      </c>
      <c r="L20" s="5">
        <f>SUM(D20:K20)</f>
        <v>589</v>
      </c>
      <c r="M20" s="16"/>
      <c r="N20" s="19"/>
      <c r="P20" s="16"/>
    </row>
    <row r="21" spans="1:16" x14ac:dyDescent="0.25">
      <c r="A21" s="3">
        <v>19</v>
      </c>
      <c r="B21" s="9">
        <v>362</v>
      </c>
      <c r="C21" s="8" t="str">
        <f>LOOKUP($B21,'Driver List'!$A$6:$A$1031,'Driver List'!$C$6:$C$1031)&amp;" "&amp;LOOKUP($B21,'Driver List'!$A$6:$A$1031,'Driver List'!$D$6:$D$1031)</f>
        <v>Bob Harley</v>
      </c>
      <c r="D21" s="21">
        <v>74</v>
      </c>
      <c r="E21" s="21">
        <v>79</v>
      </c>
      <c r="F21" s="21">
        <v>76</v>
      </c>
      <c r="G21" s="21" t="s">
        <v>4</v>
      </c>
      <c r="H21" s="21">
        <v>76</v>
      </c>
      <c r="I21" s="21">
        <v>82</v>
      </c>
      <c r="J21" s="21">
        <v>84</v>
      </c>
      <c r="K21" s="21">
        <v>87</v>
      </c>
      <c r="L21" s="5">
        <f>SUM(D21:K21)</f>
        <v>558</v>
      </c>
      <c r="M21" s="16"/>
      <c r="N21" s="19"/>
    </row>
    <row r="22" spans="1:16" x14ac:dyDescent="0.25">
      <c r="A22" s="3">
        <v>20</v>
      </c>
      <c r="B22" s="9">
        <v>165</v>
      </c>
      <c r="C22" s="8" t="str">
        <f>LOOKUP($B22,'Driver List'!$A$6:$A$1031,'Driver List'!$C$6:$C$1031)&amp;" "&amp;LOOKUP($B22,'Driver List'!$A$6:$A$1031,'Driver List'!$D$6:$D$1031)</f>
        <v>Michael Claque</v>
      </c>
      <c r="D22" s="21">
        <v>76</v>
      </c>
      <c r="E22" s="21">
        <v>85</v>
      </c>
      <c r="F22" s="21">
        <v>73</v>
      </c>
      <c r="G22" s="21" t="s">
        <v>4</v>
      </c>
      <c r="H22" s="21">
        <v>83</v>
      </c>
      <c r="I22" s="21">
        <v>76</v>
      </c>
      <c r="J22" s="21">
        <v>81</v>
      </c>
      <c r="K22" s="21">
        <v>71</v>
      </c>
      <c r="L22" s="5">
        <f>SUM(D22:K22)</f>
        <v>545</v>
      </c>
      <c r="M22" s="16"/>
      <c r="N22" s="19"/>
      <c r="P22" s="16"/>
    </row>
    <row r="23" spans="1:16" x14ac:dyDescent="0.25">
      <c r="A23" s="3">
        <v>21</v>
      </c>
      <c r="B23" s="9">
        <v>48</v>
      </c>
      <c r="C23" s="8" t="str">
        <f>LOOKUP($B23,'Driver List'!$A$6:$A$1031,'Driver List'!$C$6:$C$1031)&amp;" "&amp;LOOKUP($B23,'Driver List'!$A$6:$A$1031,'Driver List'!$D$6:$D$1031)</f>
        <v>Mark Rodgers</v>
      </c>
      <c r="D23" s="21">
        <v>70</v>
      </c>
      <c r="E23" s="21">
        <v>87</v>
      </c>
      <c r="F23" s="21">
        <v>56</v>
      </c>
      <c r="G23" s="21">
        <v>84</v>
      </c>
      <c r="H23" s="21">
        <v>73</v>
      </c>
      <c r="I23" s="21" t="s">
        <v>4</v>
      </c>
      <c r="J23" s="21">
        <v>93</v>
      </c>
      <c r="K23" s="21">
        <v>80</v>
      </c>
      <c r="L23" s="5">
        <f>SUM(D23:K23)</f>
        <v>543</v>
      </c>
      <c r="M23" s="16"/>
      <c r="N23" s="19"/>
    </row>
    <row r="24" spans="1:16" x14ac:dyDescent="0.25">
      <c r="A24" s="3">
        <v>22</v>
      </c>
      <c r="B24" s="9">
        <v>13</v>
      </c>
      <c r="C24" s="8" t="str">
        <f>LOOKUP($B24,'Driver List'!$A$6:$A$1031,'Driver List'!$C$6:$C$1031)&amp;" "&amp;LOOKUP($B24,'Driver List'!$A$6:$A$1031,'Driver List'!$D$6:$D$1031)</f>
        <v>Alan Inness</v>
      </c>
      <c r="D24" s="21">
        <v>84</v>
      </c>
      <c r="E24" s="21">
        <v>92</v>
      </c>
      <c r="F24" s="21">
        <v>90</v>
      </c>
      <c r="G24" s="21" t="s">
        <v>4</v>
      </c>
      <c r="H24" s="21">
        <v>80</v>
      </c>
      <c r="I24" s="21">
        <v>78</v>
      </c>
      <c r="J24" s="21" t="s">
        <v>4</v>
      </c>
      <c r="K24" s="21">
        <v>84</v>
      </c>
      <c r="L24" s="5">
        <f>SUM(D24:K24)</f>
        <v>508</v>
      </c>
      <c r="M24" s="16"/>
      <c r="N24" s="19"/>
      <c r="P24" s="16"/>
    </row>
    <row r="25" spans="1:16" x14ac:dyDescent="0.25">
      <c r="A25" s="3">
        <v>23</v>
      </c>
      <c r="B25" s="9">
        <v>276</v>
      </c>
      <c r="C25" s="8" t="str">
        <f>LOOKUP($B25,'Driver List'!$A$6:$A$1031,'Driver List'!$C$6:$C$1031)&amp;" "&amp;LOOKUP($B25,'Driver List'!$A$6:$A$1031,'Driver List'!$D$6:$D$1031)</f>
        <v>Tony Perry</v>
      </c>
      <c r="D25" s="21">
        <v>71</v>
      </c>
      <c r="E25" s="21" t="s">
        <v>4</v>
      </c>
      <c r="F25" s="21">
        <v>60</v>
      </c>
      <c r="G25" s="21">
        <v>77</v>
      </c>
      <c r="H25" s="21">
        <v>77</v>
      </c>
      <c r="I25" s="21">
        <v>68</v>
      </c>
      <c r="J25" s="21">
        <v>74</v>
      </c>
      <c r="K25" s="21">
        <v>73</v>
      </c>
      <c r="L25" s="5">
        <f>SUM(D25:K25)</f>
        <v>500</v>
      </c>
      <c r="M25" s="18"/>
      <c r="N25" s="19"/>
    </row>
    <row r="26" spans="1:16" x14ac:dyDescent="0.25">
      <c r="A26" s="3">
        <v>24</v>
      </c>
      <c r="B26" s="9">
        <v>880</v>
      </c>
      <c r="C26" s="8" t="str">
        <f>LOOKUP($B26,'Driver List'!$A$6:$A$1031,'Driver List'!$C$6:$C$1031)&amp;" "&amp;LOOKUP($B26,'Driver List'!$A$6:$A$1031,'Driver List'!$D$6:$D$1031)</f>
        <v>Courtney Orme</v>
      </c>
      <c r="D26" s="21">
        <v>63</v>
      </c>
      <c r="E26" s="21">
        <v>72</v>
      </c>
      <c r="F26" s="21">
        <v>61</v>
      </c>
      <c r="G26" s="21" t="s">
        <v>4</v>
      </c>
      <c r="H26" s="21">
        <v>72</v>
      </c>
      <c r="I26" s="21">
        <v>74</v>
      </c>
      <c r="J26" s="21">
        <v>72</v>
      </c>
      <c r="K26" s="21">
        <v>70</v>
      </c>
      <c r="L26" s="5">
        <f>SUM(D26:K26)</f>
        <v>484</v>
      </c>
      <c r="M26" s="16"/>
      <c r="N26" s="19"/>
      <c r="P26" s="16"/>
    </row>
    <row r="27" spans="1:16" x14ac:dyDescent="0.25">
      <c r="A27" s="3">
        <v>25</v>
      </c>
      <c r="B27" s="9">
        <v>87</v>
      </c>
      <c r="C27" s="8" t="str">
        <f>LOOKUP($B27,'Driver List'!$A$6:$A$1031,'Driver List'!$C$6:$C$1031)&amp;" "&amp;LOOKUP($B27,'Driver List'!$A$6:$A$1031,'Driver List'!$D$6:$D$1031)</f>
        <v>Jordan Taylor</v>
      </c>
      <c r="D27" s="21" t="s">
        <v>4</v>
      </c>
      <c r="E27" s="21">
        <v>69</v>
      </c>
      <c r="F27" s="21">
        <v>64</v>
      </c>
      <c r="G27" s="21">
        <v>79</v>
      </c>
      <c r="H27" s="21" t="s">
        <v>4</v>
      </c>
      <c r="I27" s="21">
        <v>69</v>
      </c>
      <c r="J27" s="21">
        <v>73</v>
      </c>
      <c r="K27" s="21" t="s">
        <v>4</v>
      </c>
      <c r="L27" s="5">
        <f>SUM(D27:K27)</f>
        <v>354</v>
      </c>
      <c r="M27" s="16"/>
      <c r="N27" s="19"/>
    </row>
    <row r="28" spans="1:16" x14ac:dyDescent="0.25">
      <c r="A28" s="3">
        <v>26</v>
      </c>
      <c r="B28" s="9">
        <v>118</v>
      </c>
      <c r="C28" s="8" t="str">
        <f>LOOKUP($B28,'Driver List'!$A$6:$A$1031,'Driver List'!$C$6:$C$1031)&amp;" "&amp;LOOKUP($B28,'Driver List'!$A$6:$A$1031,'Driver List'!$D$6:$D$1031)</f>
        <v>Chelle Snowden</v>
      </c>
      <c r="D28" s="21">
        <v>82</v>
      </c>
      <c r="E28" s="21">
        <v>83</v>
      </c>
      <c r="F28" s="21">
        <v>67</v>
      </c>
      <c r="G28" s="21" t="s">
        <v>4</v>
      </c>
      <c r="H28" s="21">
        <v>82</v>
      </c>
      <c r="I28" s="21" t="s">
        <v>4</v>
      </c>
      <c r="J28" s="21" t="s">
        <v>4</v>
      </c>
      <c r="K28" s="21" t="s">
        <v>4</v>
      </c>
      <c r="L28" s="5">
        <f>SUM(D28:K28)</f>
        <v>314</v>
      </c>
      <c r="M28" s="16"/>
      <c r="N28" s="19"/>
      <c r="P28" s="16"/>
    </row>
    <row r="29" spans="1:16" x14ac:dyDescent="0.25">
      <c r="A29" s="3">
        <v>27</v>
      </c>
      <c r="B29" s="9">
        <v>80</v>
      </c>
      <c r="C29" s="8" t="str">
        <f>LOOKUP($B29,'Driver List'!$A$6:$A$1031,'Driver List'!$C$6:$C$1031)&amp;" "&amp;LOOKUP($B29,'Driver List'!$A$6:$A$1031,'Driver List'!$D$6:$D$1031)</f>
        <v>Joshua Young (J)</v>
      </c>
      <c r="D29" s="21" t="s">
        <v>4</v>
      </c>
      <c r="E29" s="21" t="s">
        <v>4</v>
      </c>
      <c r="F29" s="21" t="s">
        <v>4</v>
      </c>
      <c r="G29" s="21" t="s">
        <v>4</v>
      </c>
      <c r="H29" s="21">
        <v>74</v>
      </c>
      <c r="I29" s="21">
        <v>79</v>
      </c>
      <c r="J29" s="21">
        <v>80</v>
      </c>
      <c r="K29" s="21">
        <v>72</v>
      </c>
      <c r="L29" s="5">
        <f>SUM(D29:K29)</f>
        <v>305</v>
      </c>
      <c r="M29" s="16"/>
      <c r="N29" s="19"/>
    </row>
    <row r="30" spans="1:16" x14ac:dyDescent="0.25">
      <c r="A30" s="3">
        <v>28</v>
      </c>
      <c r="B30" s="9">
        <v>30</v>
      </c>
      <c r="C30" s="8" t="str">
        <f>LOOKUP($B30,'Driver List'!$A$6:$A$1031,'Driver List'!$C$6:$C$1031)&amp;" "&amp;LOOKUP($B30,'Driver List'!$A$6:$A$1031,'Driver List'!$D$6:$D$1031)</f>
        <v>Anthony  Wyper</v>
      </c>
      <c r="D30" s="21" t="s">
        <v>4</v>
      </c>
      <c r="E30" s="21">
        <v>101</v>
      </c>
      <c r="F30" s="21">
        <v>101</v>
      </c>
      <c r="G30" s="21" t="s">
        <v>4</v>
      </c>
      <c r="H30" s="21">
        <v>101</v>
      </c>
      <c r="I30" s="21" t="s">
        <v>4</v>
      </c>
      <c r="J30" s="21" t="s">
        <v>4</v>
      </c>
      <c r="K30" s="21" t="s">
        <v>4</v>
      </c>
      <c r="L30" s="5">
        <f>SUM(D30:K30)</f>
        <v>303</v>
      </c>
      <c r="M30" s="16"/>
      <c r="N30" s="19"/>
      <c r="P30" s="16"/>
    </row>
    <row r="31" spans="1:16" x14ac:dyDescent="0.25">
      <c r="A31" s="3">
        <v>29</v>
      </c>
      <c r="B31" s="9">
        <v>31</v>
      </c>
      <c r="C31" s="8" t="str">
        <f>LOOKUP($B31,'Driver List'!$A$6:$A$1031,'Driver List'!$C$6:$C$1031)&amp;" "&amp;LOOKUP($B31,'Driver List'!$A$6:$A$1031,'Driver List'!$D$6:$D$1031)</f>
        <v>Leah Wyper (J)</v>
      </c>
      <c r="D31" s="21">
        <v>72</v>
      </c>
      <c r="E31" s="21">
        <v>81</v>
      </c>
      <c r="F31" s="21">
        <v>71</v>
      </c>
      <c r="G31" s="21" t="s">
        <v>4</v>
      </c>
      <c r="H31" s="21">
        <v>79</v>
      </c>
      <c r="I31" s="21" t="s">
        <v>4</v>
      </c>
      <c r="J31" s="21" t="s">
        <v>4</v>
      </c>
      <c r="K31" s="21" t="s">
        <v>4</v>
      </c>
      <c r="L31" s="5">
        <f>SUM(D31:K31)</f>
        <v>303</v>
      </c>
      <c r="M31" s="16"/>
      <c r="N31" s="19"/>
    </row>
    <row r="32" spans="1:16" x14ac:dyDescent="0.25">
      <c r="A32" s="3">
        <v>30</v>
      </c>
      <c r="B32" s="9">
        <v>163</v>
      </c>
      <c r="C32" s="8" t="str">
        <f>LOOKUP($B32,'Driver List'!$A$6:$A$1031,'Driver List'!$C$6:$C$1031)&amp;" "&amp;LOOKUP($B32,'Driver List'!$A$6:$A$1031,'Driver List'!$D$6:$D$1031)</f>
        <v>Billy Clague</v>
      </c>
      <c r="D32" s="21" t="s">
        <v>4</v>
      </c>
      <c r="E32" s="21" t="s">
        <v>4</v>
      </c>
      <c r="F32" s="21" t="s">
        <v>4</v>
      </c>
      <c r="G32" s="21" t="s">
        <v>4</v>
      </c>
      <c r="H32" s="21">
        <v>86</v>
      </c>
      <c r="I32" s="21">
        <v>65</v>
      </c>
      <c r="J32" s="21">
        <v>75</v>
      </c>
      <c r="K32" s="21">
        <v>76</v>
      </c>
      <c r="L32" s="5">
        <f>SUM(D32:K32)</f>
        <v>302</v>
      </c>
      <c r="M32" s="16"/>
      <c r="N32" s="19"/>
      <c r="P32" s="16"/>
    </row>
    <row r="33" spans="1:17" x14ac:dyDescent="0.25">
      <c r="A33" s="3">
        <v>31</v>
      </c>
      <c r="B33" s="9">
        <v>231</v>
      </c>
      <c r="C33" s="8" t="str">
        <f>LOOKUP($B33,'Driver List'!$A$6:$A$1031,'Driver List'!$C$6:$C$1031)&amp;" "&amp;LOOKUP($B33,'Driver List'!$A$6:$A$1031,'Driver List'!$D$6:$D$1031)</f>
        <v>Simon  Bassett</v>
      </c>
      <c r="D33" s="21">
        <v>78</v>
      </c>
      <c r="E33" s="21" t="s">
        <v>4</v>
      </c>
      <c r="F33" s="21">
        <v>54</v>
      </c>
      <c r="G33" s="21" t="s">
        <v>4</v>
      </c>
      <c r="H33" s="21" t="s">
        <v>4</v>
      </c>
      <c r="I33" s="21">
        <v>84</v>
      </c>
      <c r="J33" s="21">
        <v>78</v>
      </c>
      <c r="K33" s="21" t="s">
        <v>4</v>
      </c>
      <c r="L33" s="5">
        <f>SUM(D33:K33)</f>
        <v>294</v>
      </c>
      <c r="M33" s="16"/>
      <c r="N33" s="19"/>
    </row>
    <row r="34" spans="1:17" x14ac:dyDescent="0.25">
      <c r="A34" s="3">
        <v>32</v>
      </c>
      <c r="B34" s="9">
        <v>513</v>
      </c>
      <c r="C34" s="8" t="str">
        <f>LOOKUP($B34,'Driver List'!$A$6:$A$1031,'Driver List'!$C$6:$C$1031)&amp;" "&amp;LOOKUP($B34,'Driver List'!$A$6:$A$1031,'Driver List'!$D$6:$D$1031)</f>
        <v>Daniel Skeels</v>
      </c>
      <c r="D34" s="21">
        <v>97</v>
      </c>
      <c r="E34" s="21">
        <v>94</v>
      </c>
      <c r="F34" s="21">
        <v>96</v>
      </c>
      <c r="G34" s="21" t="s">
        <v>4</v>
      </c>
      <c r="H34" s="21" t="s">
        <v>4</v>
      </c>
      <c r="I34" s="21" t="s">
        <v>4</v>
      </c>
      <c r="J34" s="21" t="s">
        <v>4</v>
      </c>
      <c r="K34" s="21" t="s">
        <v>4</v>
      </c>
      <c r="L34" s="5">
        <f>SUM(D34:K34)</f>
        <v>287</v>
      </c>
      <c r="M34" s="16"/>
      <c r="N34" s="19"/>
      <c r="P34" s="16"/>
    </row>
    <row r="35" spans="1:17" x14ac:dyDescent="0.25">
      <c r="A35" s="3">
        <v>33</v>
      </c>
      <c r="B35" s="9">
        <v>817</v>
      </c>
      <c r="C35" s="8" t="str">
        <f>LOOKUP($B35,'Driver List'!$A$6:$A$1031,'Driver List'!$C$6:$C$1031)&amp;" "&amp;LOOKUP($B35,'Driver List'!$A$6:$A$1031,'Driver List'!$D$6:$D$1031)</f>
        <v>Tim Bailey</v>
      </c>
      <c r="D35" s="21">
        <v>96</v>
      </c>
      <c r="E35" s="21" t="s">
        <v>4</v>
      </c>
      <c r="F35" s="21">
        <v>89</v>
      </c>
      <c r="G35" s="21" t="s">
        <v>4</v>
      </c>
      <c r="H35" s="21" t="s">
        <v>4</v>
      </c>
      <c r="I35" s="21" t="s">
        <v>4</v>
      </c>
      <c r="J35" s="21" t="s">
        <v>4</v>
      </c>
      <c r="K35" s="21">
        <v>98</v>
      </c>
      <c r="L35" s="5">
        <f>SUM(D35:K35)</f>
        <v>283</v>
      </c>
      <c r="M35" s="16"/>
      <c r="N35" s="19"/>
    </row>
    <row r="36" spans="1:17" x14ac:dyDescent="0.25">
      <c r="A36" s="3">
        <v>34</v>
      </c>
      <c r="B36" s="9">
        <v>951</v>
      </c>
      <c r="C36" s="8" t="str">
        <f>LOOKUP($B36,'Driver List'!$A$6:$A$1031,'Driver List'!$C$6:$C$1031)&amp;" "&amp;LOOKUP($B36,'Driver List'!$A$6:$A$1031,'Driver List'!$D$6:$D$1031)</f>
        <v>Bradley Bircher</v>
      </c>
      <c r="D36" s="21">
        <v>66</v>
      </c>
      <c r="E36" s="21">
        <v>73</v>
      </c>
      <c r="F36" s="21">
        <v>57</v>
      </c>
      <c r="G36" s="21" t="s">
        <v>4</v>
      </c>
      <c r="H36" s="21" t="s">
        <v>4</v>
      </c>
      <c r="I36" s="21">
        <v>67</v>
      </c>
      <c r="J36" s="21" t="s">
        <v>4</v>
      </c>
      <c r="K36" s="21" t="s">
        <v>4</v>
      </c>
      <c r="L36" s="5">
        <f>SUM(D36:K36)</f>
        <v>263</v>
      </c>
      <c r="M36" s="19"/>
      <c r="P36" s="16"/>
      <c r="Q36" s="19"/>
    </row>
    <row r="37" spans="1:17" x14ac:dyDescent="0.25">
      <c r="A37" s="3">
        <v>35</v>
      </c>
      <c r="B37" s="9">
        <v>24</v>
      </c>
      <c r="C37" s="8" t="str">
        <f>LOOKUP($B37,'Driver List'!$A$6:$A$1031,'Driver List'!$C$6:$C$1031)&amp;" "&amp;LOOKUP($B37,'Driver List'!$A$6:$A$1031,'Driver List'!$D$6:$D$1031)</f>
        <v>Matthew Bennett</v>
      </c>
      <c r="D37" s="21">
        <v>101</v>
      </c>
      <c r="E37" s="21" t="s">
        <v>4</v>
      </c>
      <c r="F37" s="21">
        <v>99</v>
      </c>
      <c r="G37" s="21" t="s">
        <v>4</v>
      </c>
      <c r="H37" s="21" t="s">
        <v>4</v>
      </c>
      <c r="I37" s="21" t="s">
        <v>4</v>
      </c>
      <c r="J37" s="21" t="s">
        <v>4</v>
      </c>
      <c r="K37" s="21" t="s">
        <v>4</v>
      </c>
      <c r="L37" s="5">
        <f>SUM(D37:K37)</f>
        <v>200</v>
      </c>
      <c r="M37" s="19"/>
      <c r="Q37" s="17"/>
    </row>
    <row r="38" spans="1:17" x14ac:dyDescent="0.25">
      <c r="A38" s="3">
        <v>36</v>
      </c>
      <c r="B38" s="9">
        <v>520</v>
      </c>
      <c r="C38" s="8" t="str">
        <f>LOOKUP($B38,'Driver List'!$A$6:$A$1031,'Driver List'!$C$6:$C$1031)&amp;" "&amp;LOOKUP($B38,'Driver List'!$A$6:$A$1031,'Driver List'!$D$6:$D$1031)</f>
        <v>Freddie Clarke (J)</v>
      </c>
      <c r="D38" s="21">
        <v>67</v>
      </c>
      <c r="E38" s="21">
        <v>71</v>
      </c>
      <c r="F38" s="21">
        <v>62</v>
      </c>
      <c r="G38" s="21" t="s">
        <v>4</v>
      </c>
      <c r="H38" s="21" t="s">
        <v>4</v>
      </c>
      <c r="I38" s="21" t="s">
        <v>4</v>
      </c>
      <c r="J38" s="21" t="s">
        <v>4</v>
      </c>
      <c r="K38" s="21" t="s">
        <v>4</v>
      </c>
      <c r="L38" s="5">
        <f>SUM(D38:K38)</f>
        <v>200</v>
      </c>
      <c r="M38" s="19"/>
      <c r="P38" s="16"/>
      <c r="Q38" s="19"/>
    </row>
    <row r="39" spans="1:17" x14ac:dyDescent="0.25">
      <c r="A39" s="3">
        <v>37</v>
      </c>
      <c r="B39" s="9">
        <v>85</v>
      </c>
      <c r="C39" s="8" t="str">
        <f>LOOKUP($B39,'Driver List'!$A$6:$A$1031,'Driver List'!$C$6:$C$1031)&amp;" "&amp;LOOKUP($B39,'Driver List'!$A$6:$A$1031,'Driver List'!$D$6:$D$1031)</f>
        <v>Colin Phillips</v>
      </c>
      <c r="D39" s="21">
        <v>92</v>
      </c>
      <c r="E39" s="21" t="s">
        <v>4</v>
      </c>
      <c r="F39" s="21">
        <v>91</v>
      </c>
      <c r="G39" s="21" t="s">
        <v>4</v>
      </c>
      <c r="H39" s="21" t="s">
        <v>4</v>
      </c>
      <c r="I39" s="21" t="s">
        <v>4</v>
      </c>
      <c r="J39" s="21" t="s">
        <v>4</v>
      </c>
      <c r="K39" s="21" t="s">
        <v>4</v>
      </c>
      <c r="L39" s="5">
        <f>SUM(D39:K39)</f>
        <v>183</v>
      </c>
      <c r="M39" s="19"/>
    </row>
    <row r="40" spans="1:17" x14ac:dyDescent="0.25">
      <c r="A40" s="3">
        <v>38</v>
      </c>
      <c r="B40" s="9">
        <v>911</v>
      </c>
      <c r="C40" s="8" t="str">
        <f>LOOKUP($B40,'Driver List'!$A$6:$A$1031,'Driver List'!$C$6:$C$1031)&amp;" "&amp;LOOKUP($B40,'Driver List'!$A$6:$A$1031,'Driver List'!$D$6:$D$1031)</f>
        <v>Jordan Leavis (J)</v>
      </c>
      <c r="D40" s="21" t="s">
        <v>4</v>
      </c>
      <c r="E40" s="21" t="s">
        <v>4</v>
      </c>
      <c r="F40" s="21" t="s">
        <v>4</v>
      </c>
      <c r="G40" s="21" t="s">
        <v>4</v>
      </c>
      <c r="H40" s="21" t="s">
        <v>4</v>
      </c>
      <c r="I40" s="21" t="s">
        <v>4</v>
      </c>
      <c r="J40" s="21">
        <v>88</v>
      </c>
      <c r="K40" s="21">
        <v>83</v>
      </c>
      <c r="L40" s="5">
        <f>SUM(D40:K40)</f>
        <v>171</v>
      </c>
      <c r="M40" s="19"/>
      <c r="P40" s="16"/>
      <c r="Q40" s="17"/>
    </row>
    <row r="41" spans="1:17" x14ac:dyDescent="0.25">
      <c r="A41" s="3">
        <v>39</v>
      </c>
      <c r="B41" s="47">
        <v>771</v>
      </c>
      <c r="C41" s="8" t="str">
        <f>LOOKUP($B41,'Driver List'!$A$6:$A$1031,'Driver List'!$C$6:$C$1031)&amp;" "&amp;LOOKUP($B41,'Driver List'!$A$6:$A$1031,'Driver List'!$D$6:$D$1031)</f>
        <v>Gary Gamlin</v>
      </c>
      <c r="D41" s="21" t="s">
        <v>4</v>
      </c>
      <c r="E41" s="21" t="s">
        <v>4</v>
      </c>
      <c r="F41" s="21" t="s">
        <v>4</v>
      </c>
      <c r="G41" s="21" t="s">
        <v>4</v>
      </c>
      <c r="H41" s="21">
        <v>75</v>
      </c>
      <c r="I41" s="21">
        <v>87</v>
      </c>
      <c r="J41" s="21" t="s">
        <v>4</v>
      </c>
      <c r="K41" s="21" t="s">
        <v>4</v>
      </c>
      <c r="L41" s="5">
        <f>SUM(D41:K41)</f>
        <v>162</v>
      </c>
      <c r="Q41" s="19"/>
    </row>
    <row r="42" spans="1:17" x14ac:dyDescent="0.25">
      <c r="A42" s="3">
        <v>40</v>
      </c>
      <c r="B42" s="47">
        <v>565</v>
      </c>
      <c r="C42" s="8" t="str">
        <f>LOOKUP($B42,'Driver List'!$A$6:$A$1031,'Driver List'!$C$6:$C$1031)&amp;" "&amp;LOOKUP($B42,'Driver List'!$A$6:$A$1031,'Driver List'!$D$6:$D$1031)</f>
        <v>Dan Smith</v>
      </c>
      <c r="D42" s="21" t="s">
        <v>4</v>
      </c>
      <c r="E42" s="21">
        <v>89</v>
      </c>
      <c r="F42" s="21">
        <v>69</v>
      </c>
      <c r="G42" s="21" t="s">
        <v>4</v>
      </c>
      <c r="H42" s="21" t="s">
        <v>4</v>
      </c>
      <c r="I42" s="21" t="s">
        <v>4</v>
      </c>
      <c r="J42" s="21" t="s">
        <v>4</v>
      </c>
      <c r="K42" s="21" t="s">
        <v>4</v>
      </c>
      <c r="L42" s="5">
        <f>SUM(D42:K42)</f>
        <v>158</v>
      </c>
      <c r="Q42" s="19"/>
    </row>
    <row r="43" spans="1:17" x14ac:dyDescent="0.25">
      <c r="A43" s="3">
        <v>41</v>
      </c>
      <c r="B43" s="47">
        <v>32</v>
      </c>
      <c r="C43" s="8" t="str">
        <f>LOOKUP($B43,'Driver List'!$A$6:$A$1031,'Driver List'!$C$6:$C$1031)&amp;" "&amp;LOOKUP($B43,'Driver List'!$A$6:$A$1031,'Driver List'!$D$6:$D$1031)</f>
        <v>Allan Leighton</v>
      </c>
      <c r="D43" s="21" t="s">
        <v>4</v>
      </c>
      <c r="E43" s="21" t="s">
        <v>4</v>
      </c>
      <c r="F43" s="21">
        <v>68</v>
      </c>
      <c r="G43" s="21" t="s">
        <v>4</v>
      </c>
      <c r="H43" s="21" t="s">
        <v>4</v>
      </c>
      <c r="I43" s="21" t="s">
        <v>4</v>
      </c>
      <c r="J43" s="21" t="s">
        <v>4</v>
      </c>
      <c r="K43" s="21">
        <v>90</v>
      </c>
      <c r="L43" s="5">
        <f>SUM(D43:K43)</f>
        <v>158</v>
      </c>
      <c r="Q43" s="17"/>
    </row>
    <row r="44" spans="1:17" x14ac:dyDescent="0.25">
      <c r="A44" s="3">
        <v>42</v>
      </c>
      <c r="B44" s="47">
        <v>499</v>
      </c>
      <c r="C44" s="8" t="str">
        <f>LOOKUP($B44,'Driver List'!$A$6:$A$1031,'Driver List'!$C$6:$C$1031)&amp;" "&amp;LOOKUP($B44,'Driver List'!$A$6:$A$1031,'Driver List'!$D$6:$D$1031)</f>
        <v>Jordan Gratton</v>
      </c>
      <c r="D44" s="21" t="s">
        <v>4</v>
      </c>
      <c r="E44" s="21">
        <v>76</v>
      </c>
      <c r="F44" s="21">
        <v>80</v>
      </c>
      <c r="G44" s="21" t="s">
        <v>4</v>
      </c>
      <c r="H44" s="21" t="s">
        <v>4</v>
      </c>
      <c r="I44" s="21" t="s">
        <v>4</v>
      </c>
      <c r="J44" s="21" t="s">
        <v>4</v>
      </c>
      <c r="K44" s="21" t="s">
        <v>4</v>
      </c>
      <c r="L44" s="5">
        <f>SUM(D44:K44)</f>
        <v>156</v>
      </c>
      <c r="Q44" s="17"/>
    </row>
    <row r="45" spans="1:17" x14ac:dyDescent="0.25">
      <c r="A45" s="3">
        <v>43</v>
      </c>
      <c r="B45" s="47">
        <v>132</v>
      </c>
      <c r="C45" s="8" t="str">
        <f>LOOKUP($B45,'Driver List'!$A$6:$A$1031,'Driver List'!$C$6:$C$1031)&amp;" "&amp;LOOKUP($B45,'Driver List'!$A$6:$A$1031,'Driver List'!$D$6:$D$1031)</f>
        <v>Ian Ward</v>
      </c>
      <c r="D45" s="21" t="s">
        <v>4</v>
      </c>
      <c r="E45" s="21" t="s">
        <v>4</v>
      </c>
      <c r="F45" s="21" t="s">
        <v>4</v>
      </c>
      <c r="G45" s="21" t="s">
        <v>4</v>
      </c>
      <c r="H45" s="21">
        <v>81</v>
      </c>
      <c r="I45" s="21">
        <v>71</v>
      </c>
      <c r="J45" s="21" t="s">
        <v>4</v>
      </c>
      <c r="K45" s="21" t="s">
        <v>4</v>
      </c>
      <c r="L45" s="5">
        <f>SUM(D45:K45)</f>
        <v>152</v>
      </c>
      <c r="P45" s="16"/>
      <c r="Q45" s="19"/>
    </row>
    <row r="46" spans="1:17" x14ac:dyDescent="0.25">
      <c r="A46" s="3">
        <v>63</v>
      </c>
      <c r="B46" s="47">
        <v>365</v>
      </c>
      <c r="C46" s="8" t="str">
        <f>LOOKUP($B46,'Driver List'!$A$6:$A$1031,'Driver List'!$C$6:$C$1031)&amp;" "&amp;LOOKUP($B46,'Driver List'!$A$6:$A$1031,'Driver List'!$D$6:$D$1031)</f>
        <v>Ryan Taylor</v>
      </c>
      <c r="D46" s="21" t="s">
        <v>4</v>
      </c>
      <c r="E46" s="21" t="s">
        <v>4</v>
      </c>
      <c r="F46" s="21" t="s">
        <v>4</v>
      </c>
      <c r="G46" s="21" t="s">
        <v>4</v>
      </c>
      <c r="H46" s="21" t="s">
        <v>4</v>
      </c>
      <c r="I46" s="21" t="s">
        <v>4</v>
      </c>
      <c r="J46" s="21">
        <v>71</v>
      </c>
      <c r="K46" s="21">
        <v>75</v>
      </c>
      <c r="L46" s="5">
        <f>SUM(D46:K46)</f>
        <v>146</v>
      </c>
      <c r="Q46" s="17"/>
    </row>
    <row r="47" spans="1:17" x14ac:dyDescent="0.25">
      <c r="A47" s="3">
        <v>44</v>
      </c>
      <c r="B47" s="47">
        <v>969</v>
      </c>
      <c r="C47" s="8" t="str">
        <f>LOOKUP($B47,'Driver List'!$A$6:$A$1031,'Driver List'!$C$6:$C$1031)&amp;" "&amp;LOOKUP($B47,'Driver List'!$A$6:$A$1031,'Driver List'!$D$6:$D$1031)</f>
        <v>James  Forrest</v>
      </c>
      <c r="D47" s="21" t="s">
        <v>4</v>
      </c>
      <c r="E47" s="21" t="s">
        <v>4</v>
      </c>
      <c r="F47" s="21" t="s">
        <v>4</v>
      </c>
      <c r="G47" s="21" t="s">
        <v>4</v>
      </c>
      <c r="H47" s="21">
        <v>69</v>
      </c>
      <c r="I47" s="21">
        <v>64</v>
      </c>
      <c r="J47" s="21" t="s">
        <v>4</v>
      </c>
      <c r="K47" s="21" t="s">
        <v>4</v>
      </c>
      <c r="L47" s="5">
        <f>SUM(D47:K47)</f>
        <v>133</v>
      </c>
      <c r="P47" s="16"/>
      <c r="Q47" s="17"/>
    </row>
    <row r="48" spans="1:17" x14ac:dyDescent="0.25">
      <c r="A48" s="3">
        <v>45</v>
      </c>
      <c r="B48" s="47">
        <v>796</v>
      </c>
      <c r="C48" s="8" t="str">
        <f>LOOKUP($B48,'Driver List'!$A$6:$A$1031,'Driver List'!$C$6:$C$1031)&amp;" "&amp;LOOKUP($B48,'Driver List'!$A$6:$A$1031,'Driver List'!$D$6:$D$1031)</f>
        <v>Darren Land</v>
      </c>
      <c r="D48" s="21">
        <v>64</v>
      </c>
      <c r="E48" s="21" t="s">
        <v>4</v>
      </c>
      <c r="F48" s="21">
        <v>59</v>
      </c>
      <c r="G48" s="21" t="s">
        <v>4</v>
      </c>
      <c r="H48" s="21" t="s">
        <v>4</v>
      </c>
      <c r="I48" s="21" t="s">
        <v>4</v>
      </c>
      <c r="J48" s="21" t="s">
        <v>4</v>
      </c>
      <c r="K48" s="21" t="s">
        <v>4</v>
      </c>
      <c r="L48" s="5">
        <f>SUM(D48:K48)</f>
        <v>123</v>
      </c>
    </row>
    <row r="49" spans="1:12" x14ac:dyDescent="0.25">
      <c r="A49" s="3">
        <v>46</v>
      </c>
      <c r="B49" s="47">
        <v>56</v>
      </c>
      <c r="C49" s="8" t="str">
        <f>LOOKUP($B49,'Driver List'!$A$6:$A$1031,'Driver List'!$C$6:$C$1031)&amp;" "&amp;LOOKUP($B49,'Driver List'!$A$6:$A$1031,'Driver List'!$D$6:$D$1031)</f>
        <v>Keith Dowsett</v>
      </c>
      <c r="D49" s="21" t="s">
        <v>4</v>
      </c>
      <c r="E49" s="21" t="s">
        <v>4</v>
      </c>
      <c r="F49" s="21" t="s">
        <v>4</v>
      </c>
      <c r="G49" s="21" t="s">
        <v>4</v>
      </c>
      <c r="H49" s="21" t="s">
        <v>4</v>
      </c>
      <c r="I49" s="21">
        <v>96</v>
      </c>
      <c r="J49" s="21" t="s">
        <v>4</v>
      </c>
      <c r="K49" s="21" t="s">
        <v>4</v>
      </c>
      <c r="L49" s="5">
        <f>SUM(D49:K49)</f>
        <v>96</v>
      </c>
    </row>
    <row r="50" spans="1:12" x14ac:dyDescent="0.25">
      <c r="A50" s="3">
        <v>47</v>
      </c>
      <c r="B50" s="47">
        <v>709</v>
      </c>
      <c r="C50" s="8" t="str">
        <f>LOOKUP($B50,'Driver List'!$A$6:$A$1031,'Driver List'!$C$6:$C$1031)&amp;" "&amp;LOOKUP($B50,'Driver List'!$A$6:$A$1031,'Driver List'!$D$6:$D$1031)</f>
        <v>Dan  Harding</v>
      </c>
      <c r="D50" s="21" t="s">
        <v>4</v>
      </c>
      <c r="E50" s="21" t="s">
        <v>4</v>
      </c>
      <c r="F50" s="21" t="s">
        <v>4</v>
      </c>
      <c r="G50" s="21">
        <v>95</v>
      </c>
      <c r="H50" s="21" t="s">
        <v>4</v>
      </c>
      <c r="I50" s="21" t="s">
        <v>4</v>
      </c>
      <c r="J50" s="21" t="s">
        <v>4</v>
      </c>
      <c r="K50" s="21" t="s">
        <v>4</v>
      </c>
      <c r="L50" s="5">
        <f>SUM(D50:K50)</f>
        <v>95</v>
      </c>
    </row>
    <row r="51" spans="1:12" x14ac:dyDescent="0.25">
      <c r="A51" s="3">
        <v>48</v>
      </c>
      <c r="B51" s="47">
        <v>133</v>
      </c>
      <c r="C51" s="8" t="str">
        <f>LOOKUP($B51,'Driver List'!$A$6:$A$1031,'Driver List'!$C$6:$C$1031)&amp;" "&amp;LOOKUP($B51,'Driver List'!$A$6:$A$1031,'Driver List'!$D$6:$D$1031)</f>
        <v>Daniel Stamp</v>
      </c>
      <c r="D51" s="21" t="s">
        <v>4</v>
      </c>
      <c r="E51" s="21" t="s">
        <v>4</v>
      </c>
      <c r="F51" s="21" t="s">
        <v>4</v>
      </c>
      <c r="G51" s="21" t="s">
        <v>4</v>
      </c>
      <c r="H51" s="21" t="s">
        <v>4</v>
      </c>
      <c r="I51" s="21">
        <v>95</v>
      </c>
      <c r="J51" s="21" t="s">
        <v>4</v>
      </c>
      <c r="K51" s="21" t="s">
        <v>4</v>
      </c>
      <c r="L51" s="5">
        <f>SUM(D51:K51)</f>
        <v>95</v>
      </c>
    </row>
    <row r="52" spans="1:12" x14ac:dyDescent="0.25">
      <c r="A52" s="3">
        <v>49</v>
      </c>
      <c r="B52" s="47">
        <v>938</v>
      </c>
      <c r="C52" s="8" t="str">
        <f>LOOKUP($B52,'Driver List'!$A$6:$A$1031,'Driver List'!$C$6:$C$1031)&amp;" "&amp;LOOKUP($B52,'Driver List'!$A$6:$A$1031,'Driver List'!$D$6:$D$1031)</f>
        <v>Ashley Rice</v>
      </c>
      <c r="D52" s="21" t="s">
        <v>4</v>
      </c>
      <c r="E52" s="21" t="s">
        <v>4</v>
      </c>
      <c r="F52" s="21" t="s">
        <v>4</v>
      </c>
      <c r="G52" s="21">
        <v>91</v>
      </c>
      <c r="H52" s="21" t="s">
        <v>4</v>
      </c>
      <c r="I52" s="21" t="s">
        <v>4</v>
      </c>
      <c r="J52" s="21" t="s">
        <v>4</v>
      </c>
      <c r="K52" s="21" t="s">
        <v>4</v>
      </c>
      <c r="L52" s="5">
        <f>SUM(D52:K52)</f>
        <v>91</v>
      </c>
    </row>
    <row r="53" spans="1:12" x14ac:dyDescent="0.25">
      <c r="A53" s="3">
        <v>50</v>
      </c>
      <c r="B53" s="47">
        <v>919</v>
      </c>
      <c r="C53" s="8" t="str">
        <f>LOOKUP($B53,'Driver List'!$A$6:$A$1031,'Driver List'!$C$6:$C$1031)&amp;" "&amp;LOOKUP($B53,'Driver List'!$A$6:$A$1031,'Driver List'!$D$6:$D$1031)</f>
        <v>Rob Whalley</v>
      </c>
      <c r="D53" s="21">
        <v>88</v>
      </c>
      <c r="E53" s="21" t="s">
        <v>4</v>
      </c>
      <c r="F53" s="21" t="s">
        <v>4</v>
      </c>
      <c r="G53" s="21" t="s">
        <v>4</v>
      </c>
      <c r="H53" s="21" t="s">
        <v>4</v>
      </c>
      <c r="I53" s="21" t="s">
        <v>4</v>
      </c>
      <c r="J53" s="21" t="s">
        <v>4</v>
      </c>
      <c r="K53" s="21" t="s">
        <v>4</v>
      </c>
      <c r="L53" s="5">
        <f>SUM(D53:K53)</f>
        <v>88</v>
      </c>
    </row>
    <row r="54" spans="1:12" x14ac:dyDescent="0.25">
      <c r="A54" s="3">
        <v>51</v>
      </c>
      <c r="B54" s="47">
        <v>515</v>
      </c>
      <c r="C54" s="8" t="str">
        <f>LOOKUP($B54,'Driver List'!$A$6:$A$1031,'Driver List'!$C$6:$C$1031)&amp;" "&amp;LOOKUP($B54,'Driver List'!$A$6:$A$1031,'Driver List'!$D$6:$D$1031)</f>
        <v>Owen Bates</v>
      </c>
      <c r="D54" s="21">
        <v>87</v>
      </c>
      <c r="E54" s="21" t="s">
        <v>4</v>
      </c>
      <c r="F54" s="21" t="s">
        <v>4</v>
      </c>
      <c r="G54" s="21" t="s">
        <v>4</v>
      </c>
      <c r="H54" s="21" t="s">
        <v>4</v>
      </c>
      <c r="I54" s="21" t="s">
        <v>4</v>
      </c>
      <c r="J54" s="21" t="s">
        <v>4</v>
      </c>
      <c r="K54" s="21" t="s">
        <v>4</v>
      </c>
      <c r="L54" s="5">
        <f>SUM(D54:K54)</f>
        <v>87</v>
      </c>
    </row>
    <row r="55" spans="1:12" x14ac:dyDescent="0.25">
      <c r="A55" s="3">
        <v>52</v>
      </c>
      <c r="B55" s="47">
        <v>441</v>
      </c>
      <c r="C55" s="8" t="str">
        <f>LOOKUP($B55,'Driver List'!$A$6:$A$1031,'Driver List'!$C$6:$C$1031)&amp;" "&amp;LOOKUP($B55,'Driver List'!$A$6:$A$1031,'Driver List'!$D$6:$D$1031)</f>
        <v>John Finch</v>
      </c>
      <c r="D55" s="21" t="s">
        <v>4</v>
      </c>
      <c r="E55" s="21" t="s">
        <v>4</v>
      </c>
      <c r="F55" s="21" t="s">
        <v>4</v>
      </c>
      <c r="G55" s="21">
        <v>86</v>
      </c>
      <c r="H55" s="21" t="s">
        <v>4</v>
      </c>
      <c r="I55" s="21" t="s">
        <v>4</v>
      </c>
      <c r="J55" s="21" t="s">
        <v>4</v>
      </c>
      <c r="K55" s="21" t="s">
        <v>4</v>
      </c>
      <c r="L55" s="5">
        <f>SUM(D55:K55)</f>
        <v>86</v>
      </c>
    </row>
    <row r="56" spans="1:12" x14ac:dyDescent="0.25">
      <c r="A56" s="3">
        <v>53</v>
      </c>
      <c r="B56" s="47">
        <v>134</v>
      </c>
      <c r="C56" s="8" t="str">
        <f>LOOKUP($B56,'Driver List'!$A$6:$A$1031,'Driver List'!$C$6:$C$1031)&amp;" "&amp;LOOKUP($B56,'Driver List'!$A$6:$A$1031,'Driver List'!$D$6:$D$1031)</f>
        <v>James Stamp</v>
      </c>
      <c r="D56" s="21" t="s">
        <v>4</v>
      </c>
      <c r="E56" s="21" t="s">
        <v>4</v>
      </c>
      <c r="F56" s="21" t="s">
        <v>4</v>
      </c>
      <c r="G56" s="21" t="s">
        <v>4</v>
      </c>
      <c r="H56" s="21" t="s">
        <v>4</v>
      </c>
      <c r="I56" s="21">
        <v>86</v>
      </c>
      <c r="J56" s="21" t="s">
        <v>4</v>
      </c>
      <c r="K56" s="21" t="s">
        <v>4</v>
      </c>
      <c r="L56" s="5">
        <f>SUM(D56:K56)</f>
        <v>86</v>
      </c>
    </row>
    <row r="57" spans="1:12" x14ac:dyDescent="0.25">
      <c r="A57" s="3">
        <v>54</v>
      </c>
      <c r="B57" s="47">
        <v>1077</v>
      </c>
      <c r="C57" s="8" t="str">
        <f>LOOKUP($B57,'Driver List'!$A$6:$A$1031,'Driver List'!$C$6:$C$1031)&amp;" "&amp;LOOKUP($B57,'Driver List'!$A$6:$A$1031,'Driver List'!$D$6:$D$1031)</f>
        <v>Morgan Williams</v>
      </c>
      <c r="D57" s="21" t="s">
        <v>4</v>
      </c>
      <c r="E57" s="21" t="s">
        <v>4</v>
      </c>
      <c r="F57" s="21" t="s">
        <v>4</v>
      </c>
      <c r="G57" s="21" t="s">
        <v>4</v>
      </c>
      <c r="H57" s="21" t="s">
        <v>4</v>
      </c>
      <c r="I57" s="21">
        <v>85</v>
      </c>
      <c r="J57" s="21" t="s">
        <v>4</v>
      </c>
      <c r="K57" s="21" t="s">
        <v>4</v>
      </c>
      <c r="L57" s="5">
        <f>SUM(D57:K57)</f>
        <v>85</v>
      </c>
    </row>
    <row r="58" spans="1:12" x14ac:dyDescent="0.25">
      <c r="A58" s="3">
        <v>55</v>
      </c>
      <c r="B58" s="47">
        <v>780</v>
      </c>
      <c r="C58" s="8" t="str">
        <f>LOOKUP($B58,'Driver List'!$A$6:$A$1031,'Driver List'!$C$6:$C$1031)&amp;" "&amp;LOOKUP($B58,'Driver List'!$A$6:$A$1031,'Driver List'!$D$6:$D$1031)</f>
        <v>Matt Chambers</v>
      </c>
      <c r="D58" s="21" t="s">
        <v>4</v>
      </c>
      <c r="E58" s="21" t="s">
        <v>4</v>
      </c>
      <c r="F58" s="21">
        <v>83</v>
      </c>
      <c r="G58" s="21" t="s">
        <v>4</v>
      </c>
      <c r="H58" s="21" t="s">
        <v>4</v>
      </c>
      <c r="I58" s="21" t="s">
        <v>4</v>
      </c>
      <c r="J58" s="21" t="s">
        <v>4</v>
      </c>
      <c r="K58" s="21" t="s">
        <v>4</v>
      </c>
      <c r="L58" s="5">
        <f>SUM(D58:K58)</f>
        <v>83</v>
      </c>
    </row>
    <row r="59" spans="1:12" x14ac:dyDescent="0.25">
      <c r="A59" s="3">
        <v>56</v>
      </c>
      <c r="B59" s="47">
        <v>107</v>
      </c>
      <c r="C59" s="8" t="str">
        <f>LOOKUP($B59,'Driver List'!$A$6:$A$1031,'Driver List'!$C$6:$C$1031)&amp;" "&amp;LOOKUP($B59,'Driver List'!$A$6:$A$1031,'Driver List'!$D$6:$D$1031)</f>
        <v>Ben Peers</v>
      </c>
      <c r="D59" s="21" t="s">
        <v>4</v>
      </c>
      <c r="E59" s="21" t="s">
        <v>4</v>
      </c>
      <c r="F59" s="21">
        <v>82</v>
      </c>
      <c r="G59" s="21" t="s">
        <v>4</v>
      </c>
      <c r="H59" s="21" t="s">
        <v>4</v>
      </c>
      <c r="I59" s="21" t="s">
        <v>4</v>
      </c>
      <c r="J59" s="21" t="s">
        <v>4</v>
      </c>
      <c r="K59" s="21" t="s">
        <v>4</v>
      </c>
      <c r="L59" s="5">
        <f>SUM(D59:K59)</f>
        <v>82</v>
      </c>
    </row>
    <row r="60" spans="1:12" x14ac:dyDescent="0.25">
      <c r="A60" s="3">
        <v>57</v>
      </c>
      <c r="B60" s="47">
        <v>19</v>
      </c>
      <c r="C60" s="8" t="str">
        <f>LOOKUP($B60,'Driver List'!$A$6:$A$1031,'Driver List'!$C$6:$C$1031)&amp;" "&amp;LOOKUP($B60,'Driver List'!$A$6:$A$1031,'Driver List'!$D$6:$D$1031)</f>
        <v>John Farringdon</v>
      </c>
      <c r="D60" s="21" t="s">
        <v>4</v>
      </c>
      <c r="E60" s="21" t="s">
        <v>4</v>
      </c>
      <c r="F60" s="21" t="s">
        <v>4</v>
      </c>
      <c r="G60" s="21">
        <v>81</v>
      </c>
      <c r="H60" s="21" t="s">
        <v>4</v>
      </c>
      <c r="I60" s="21" t="s">
        <v>4</v>
      </c>
      <c r="J60" s="21" t="s">
        <v>4</v>
      </c>
      <c r="K60" s="21" t="s">
        <v>4</v>
      </c>
      <c r="L60" s="5">
        <f>SUM(D60:K60)</f>
        <v>81</v>
      </c>
    </row>
    <row r="61" spans="1:12" x14ac:dyDescent="0.25">
      <c r="A61" s="3">
        <v>58</v>
      </c>
      <c r="B61" s="47">
        <v>33</v>
      </c>
      <c r="C61" s="8" t="str">
        <f>LOOKUP($B61,'Driver List'!$A$6:$A$1031,'Driver List'!$C$6:$C$1031)&amp;" "&amp;LOOKUP($B61,'Driver List'!$A$6:$A$1031,'Driver List'!$D$6:$D$1031)</f>
        <v>James Bradford</v>
      </c>
      <c r="D61" s="21" t="s">
        <v>4</v>
      </c>
      <c r="E61" s="21">
        <v>80</v>
      </c>
      <c r="F61" s="21" t="s">
        <v>4</v>
      </c>
      <c r="G61" s="21" t="s">
        <v>4</v>
      </c>
      <c r="H61" s="21" t="s">
        <v>4</v>
      </c>
      <c r="I61" s="21" t="s">
        <v>4</v>
      </c>
      <c r="J61" s="21" t="s">
        <v>4</v>
      </c>
      <c r="K61" s="21" t="s">
        <v>4</v>
      </c>
      <c r="L61" s="5">
        <f>SUM(D61:K61)</f>
        <v>80</v>
      </c>
    </row>
    <row r="62" spans="1:12" x14ac:dyDescent="0.25">
      <c r="A62" s="3">
        <v>59</v>
      </c>
      <c r="B62" s="47">
        <v>329</v>
      </c>
      <c r="C62" s="8" t="str">
        <f>LOOKUP($B62,'Driver List'!$A$6:$A$1031,'Driver List'!$C$6:$C$1031)&amp;" "&amp;LOOKUP($B62,'Driver List'!$A$6:$A$1031,'Driver List'!$D$6:$D$1031)</f>
        <v>Christopher  Green</v>
      </c>
      <c r="D62" s="21" t="s">
        <v>4</v>
      </c>
      <c r="E62" s="21" t="s">
        <v>4</v>
      </c>
      <c r="F62" s="21" t="s">
        <v>4</v>
      </c>
      <c r="G62" s="21" t="s">
        <v>4</v>
      </c>
      <c r="H62" s="21" t="s">
        <v>4</v>
      </c>
      <c r="I62" s="21" t="s">
        <v>4</v>
      </c>
      <c r="J62" s="21">
        <v>79</v>
      </c>
      <c r="K62" s="21" t="s">
        <v>4</v>
      </c>
      <c r="L62" s="5">
        <f>SUM(D62:K62)</f>
        <v>79</v>
      </c>
    </row>
    <row r="63" spans="1:12" x14ac:dyDescent="0.25">
      <c r="A63" s="3">
        <v>60</v>
      </c>
      <c r="B63" s="47">
        <v>264</v>
      </c>
      <c r="C63" s="8" t="str">
        <f>LOOKUP($B63,'Driver List'!$A$6:$A$1031,'Driver List'!$C$6:$C$1031)&amp;" "&amp;LOOKUP($B63,'Driver List'!$A$6:$A$1031,'Driver List'!$D$6:$D$1031)</f>
        <v>Richard Ruse</v>
      </c>
      <c r="D63" s="21">
        <v>77</v>
      </c>
      <c r="E63" s="21" t="s">
        <v>4</v>
      </c>
      <c r="F63" s="21" t="s">
        <v>4</v>
      </c>
      <c r="G63" s="21" t="s">
        <v>4</v>
      </c>
      <c r="H63" s="21" t="s">
        <v>4</v>
      </c>
      <c r="I63" s="21" t="s">
        <v>4</v>
      </c>
      <c r="J63" s="21" t="s">
        <v>4</v>
      </c>
      <c r="K63" s="21" t="s">
        <v>4</v>
      </c>
      <c r="L63" s="5">
        <f>SUM(D63:K63)</f>
        <v>77</v>
      </c>
    </row>
    <row r="64" spans="1:12" x14ac:dyDescent="0.25">
      <c r="A64" s="3">
        <v>61</v>
      </c>
      <c r="B64" s="47">
        <v>198</v>
      </c>
      <c r="C64" s="8" t="str">
        <f>LOOKUP($B64,'Driver List'!$A$6:$A$1031,'Driver List'!$C$6:$C$1031)&amp;" "&amp;LOOKUP($B64,'Driver List'!$A$6:$A$1031,'Driver List'!$D$6:$D$1031)</f>
        <v>Andy  Clements</v>
      </c>
      <c r="D64" s="21" t="s">
        <v>4</v>
      </c>
      <c r="E64" s="21" t="s">
        <v>4</v>
      </c>
      <c r="F64" s="21" t="s">
        <v>4</v>
      </c>
      <c r="G64" s="21" t="s">
        <v>4</v>
      </c>
      <c r="H64" s="21" t="s">
        <v>4</v>
      </c>
      <c r="I64" s="21" t="s">
        <v>4</v>
      </c>
      <c r="J64" s="21">
        <v>77</v>
      </c>
      <c r="K64" s="21" t="s">
        <v>4</v>
      </c>
      <c r="L64" s="5">
        <f>SUM(D64:K64)</f>
        <v>77</v>
      </c>
    </row>
    <row r="65" spans="1:12" x14ac:dyDescent="0.25">
      <c r="A65" s="3">
        <v>62</v>
      </c>
      <c r="B65" s="47">
        <v>830</v>
      </c>
      <c r="C65" s="8" t="str">
        <f>LOOKUP($B65,'Driver List'!$A$6:$A$1031,'Driver List'!$C$6:$C$1031)&amp;" "&amp;LOOKUP($B65,'Driver List'!$A$6:$A$1031,'Driver List'!$D$6:$D$1031)</f>
        <v>Craig Nutting</v>
      </c>
      <c r="D65" s="21" t="s">
        <v>4</v>
      </c>
      <c r="E65" s="21" t="s">
        <v>4</v>
      </c>
      <c r="F65" s="21">
        <v>75</v>
      </c>
      <c r="G65" s="21" t="s">
        <v>4</v>
      </c>
      <c r="H65" s="21" t="s">
        <v>4</v>
      </c>
      <c r="I65" s="21" t="s">
        <v>4</v>
      </c>
      <c r="J65" s="21" t="s">
        <v>4</v>
      </c>
      <c r="K65" s="21" t="s">
        <v>4</v>
      </c>
      <c r="L65" s="5">
        <f>SUM(D65:K65)</f>
        <v>75</v>
      </c>
    </row>
    <row r="66" spans="1:12" x14ac:dyDescent="0.25">
      <c r="A66" s="3">
        <v>64</v>
      </c>
      <c r="B66" s="47">
        <v>730</v>
      </c>
      <c r="C66" s="8" t="str">
        <f>LOOKUP($B66,'Driver List'!$A$6:$A$1031,'Driver List'!$C$6:$C$1031)&amp;" "&amp;LOOKUP($B66,'Driver List'!$A$6:$A$1031,'Driver List'!$D$6:$D$1031)</f>
        <v>Gordon Harrington</v>
      </c>
      <c r="D66" s="21" t="s">
        <v>4</v>
      </c>
      <c r="E66" s="21" t="s">
        <v>4</v>
      </c>
      <c r="F66" s="21">
        <v>74</v>
      </c>
      <c r="G66" s="21" t="s">
        <v>4</v>
      </c>
      <c r="H66" s="21" t="s">
        <v>4</v>
      </c>
      <c r="I66" s="21" t="s">
        <v>4</v>
      </c>
      <c r="J66" s="21" t="s">
        <v>4</v>
      </c>
      <c r="K66" s="21" t="s">
        <v>4</v>
      </c>
      <c r="L66" s="5">
        <f>SUM(D66:K66)</f>
        <v>74</v>
      </c>
    </row>
    <row r="67" spans="1:12" x14ac:dyDescent="0.25">
      <c r="A67" s="3">
        <v>65</v>
      </c>
      <c r="B67" s="47">
        <v>12</v>
      </c>
      <c r="C67" s="8" t="str">
        <f>LOOKUP($B67,'Driver List'!$A$6:$A$1031,'Driver List'!$C$6:$C$1031)&amp;" "&amp;LOOKUP($B67,'Driver List'!$A$6:$A$1031,'Driver List'!$D$6:$D$1031)</f>
        <v xml:space="preserve">Dan  Knight </v>
      </c>
      <c r="D67" s="21" t="s">
        <v>4</v>
      </c>
      <c r="E67" s="21" t="s">
        <v>4</v>
      </c>
      <c r="F67" s="21" t="s">
        <v>4</v>
      </c>
      <c r="G67" s="21" t="s">
        <v>4</v>
      </c>
      <c r="H67" s="21" t="s">
        <v>4</v>
      </c>
      <c r="I67" s="21" t="s">
        <v>4</v>
      </c>
      <c r="J67" s="21" t="s">
        <v>4</v>
      </c>
      <c r="K67" s="21">
        <v>74</v>
      </c>
      <c r="L67" s="5">
        <f>SUM(D67:K67)</f>
        <v>74</v>
      </c>
    </row>
    <row r="68" spans="1:12" x14ac:dyDescent="0.25">
      <c r="A68" s="3">
        <v>66</v>
      </c>
      <c r="B68" s="47">
        <v>180</v>
      </c>
      <c r="C68" s="8" t="str">
        <f>LOOKUP($B68,'Driver List'!$A$6:$A$1031,'Driver List'!$C$6:$C$1031)&amp;" "&amp;LOOKUP($B68,'Driver List'!$A$6:$A$1031,'Driver List'!$D$6:$D$1031)</f>
        <v>Martin  Watts</v>
      </c>
      <c r="D68" s="21" t="s">
        <v>4</v>
      </c>
      <c r="E68" s="21" t="s">
        <v>4</v>
      </c>
      <c r="F68" s="21" t="s">
        <v>4</v>
      </c>
      <c r="G68" s="21" t="s">
        <v>4</v>
      </c>
      <c r="H68" s="21" t="s">
        <v>4</v>
      </c>
      <c r="I68" s="21">
        <v>73</v>
      </c>
      <c r="J68" s="21" t="s">
        <v>4</v>
      </c>
      <c r="K68" s="21" t="s">
        <v>4</v>
      </c>
      <c r="L68" s="5">
        <f>SUM(D68:K68)</f>
        <v>73</v>
      </c>
    </row>
    <row r="69" spans="1:12" x14ac:dyDescent="0.25">
      <c r="A69" s="3">
        <v>68</v>
      </c>
      <c r="B69" s="47">
        <v>1067</v>
      </c>
      <c r="C69" s="8" t="str">
        <f>LOOKUP($B69,'Driver List'!$A$6:$A$1031,'Driver List'!$C$6:$C$1031)&amp;" "&amp;LOOKUP($B69,'Driver List'!$A$6:$A$1031,'Driver List'!$D$6:$D$1031)</f>
        <v>Alex  Ward (J)</v>
      </c>
      <c r="D69" s="21" t="s">
        <v>4</v>
      </c>
      <c r="E69" s="21">
        <v>70</v>
      </c>
      <c r="F69" s="21" t="s">
        <v>4</v>
      </c>
      <c r="G69" s="21" t="s">
        <v>4</v>
      </c>
      <c r="H69" s="21" t="s">
        <v>4</v>
      </c>
      <c r="I69" s="21" t="s">
        <v>4</v>
      </c>
      <c r="J69" s="21" t="s">
        <v>4</v>
      </c>
      <c r="K69" s="21" t="s">
        <v>4</v>
      </c>
      <c r="L69" s="5">
        <f>SUM(D69:K69)</f>
        <v>70</v>
      </c>
    </row>
    <row r="70" spans="1:12" x14ac:dyDescent="0.25">
      <c r="A70" s="3">
        <v>69</v>
      </c>
      <c r="B70" s="47">
        <v>16</v>
      </c>
      <c r="C70" s="8" t="str">
        <f>LOOKUP($B70,'Driver List'!$A$6:$A$1031,'Driver List'!$C$6:$C$1031)&amp;" "&amp;LOOKUP($B70,'Driver List'!$A$6:$A$1031,'Driver List'!$D$6:$D$1031)</f>
        <v>Gary  Broughton</v>
      </c>
      <c r="D70" s="21" t="s">
        <v>4</v>
      </c>
      <c r="E70" s="21" t="s">
        <v>4</v>
      </c>
      <c r="F70" s="21">
        <v>70</v>
      </c>
      <c r="G70" s="21" t="s">
        <v>4</v>
      </c>
      <c r="H70" s="21" t="s">
        <v>4</v>
      </c>
      <c r="I70" s="21" t="s">
        <v>4</v>
      </c>
      <c r="J70" s="21" t="s">
        <v>4</v>
      </c>
      <c r="K70" s="21" t="s">
        <v>4</v>
      </c>
      <c r="L70" s="5">
        <f>SUM(D70:K70)</f>
        <v>70</v>
      </c>
    </row>
    <row r="71" spans="1:12" x14ac:dyDescent="0.25">
      <c r="A71" s="3">
        <v>70</v>
      </c>
      <c r="B71" s="47">
        <v>889</v>
      </c>
      <c r="C71" s="8" t="str">
        <f>LOOKUP($B71,'Driver List'!$A$6:$A$1031,'Driver List'!$C$6:$C$1031)&amp;" "&amp;LOOKUP($B71,'Driver List'!$A$6:$A$1031,'Driver List'!$D$6:$D$1031)</f>
        <v>Ben Hughes</v>
      </c>
      <c r="D71" s="21" t="s">
        <v>4</v>
      </c>
      <c r="E71" s="21" t="s">
        <v>4</v>
      </c>
      <c r="F71" s="21" t="s">
        <v>4</v>
      </c>
      <c r="G71" s="21" t="s">
        <v>4</v>
      </c>
      <c r="H71" s="21" t="s">
        <v>4</v>
      </c>
      <c r="I71" s="21" t="s">
        <v>4</v>
      </c>
      <c r="J71" s="21">
        <v>70</v>
      </c>
      <c r="K71" s="21" t="s">
        <v>4</v>
      </c>
      <c r="L71" s="5">
        <f>SUM(D71:K71)</f>
        <v>70</v>
      </c>
    </row>
    <row r="72" spans="1:12" x14ac:dyDescent="0.25">
      <c r="A72" s="3">
        <v>71</v>
      </c>
      <c r="B72" s="47">
        <v>66</v>
      </c>
      <c r="C72" s="8" t="str">
        <f>LOOKUP($B72,'Driver List'!$A$6:$A$1031,'Driver List'!$C$6:$C$1031)&amp;" "&amp;LOOKUP($B72,'Driver List'!$A$6:$A$1031,'Driver List'!$D$6:$D$1031)</f>
        <v>Dave Roe</v>
      </c>
      <c r="D72" s="21">
        <v>68</v>
      </c>
      <c r="E72" s="21" t="s">
        <v>4</v>
      </c>
      <c r="F72" s="21" t="s">
        <v>4</v>
      </c>
      <c r="G72" s="21" t="s">
        <v>4</v>
      </c>
      <c r="H72" s="21" t="s">
        <v>4</v>
      </c>
      <c r="I72" s="21" t="s">
        <v>4</v>
      </c>
      <c r="J72" s="21" t="s">
        <v>4</v>
      </c>
      <c r="K72" s="21" t="s">
        <v>4</v>
      </c>
      <c r="L72" s="5">
        <f>SUM(D72:K72)</f>
        <v>68</v>
      </c>
    </row>
    <row r="73" spans="1:12" x14ac:dyDescent="0.25">
      <c r="A73" s="3">
        <v>72</v>
      </c>
      <c r="B73" s="47">
        <v>503</v>
      </c>
      <c r="C73" s="8" t="str">
        <f>LOOKUP($B73,'Driver List'!$A$6:$A$1031,'Driver List'!$C$6:$C$1031)&amp;" "&amp;LOOKUP($B73,'Driver List'!$A$6:$A$1031,'Driver List'!$D$6:$D$1031)</f>
        <v>Richard  Brazier</v>
      </c>
      <c r="D73" s="21" t="s">
        <v>4</v>
      </c>
      <c r="E73" s="21">
        <v>68</v>
      </c>
      <c r="F73" s="21" t="s">
        <v>4</v>
      </c>
      <c r="G73" s="21" t="s">
        <v>4</v>
      </c>
      <c r="H73" s="21" t="s">
        <v>4</v>
      </c>
      <c r="I73" s="21" t="s">
        <v>4</v>
      </c>
      <c r="J73" s="21" t="s">
        <v>4</v>
      </c>
      <c r="K73" s="21" t="s">
        <v>4</v>
      </c>
      <c r="L73" s="5">
        <f>SUM(D73:K73)</f>
        <v>68</v>
      </c>
    </row>
    <row r="74" spans="1:12" x14ac:dyDescent="0.25">
      <c r="A74" s="3">
        <v>73</v>
      </c>
      <c r="B74" s="47">
        <v>88</v>
      </c>
      <c r="C74" s="8" t="str">
        <f>LOOKUP($B74,'Driver List'!$A$6:$A$1031,'Driver List'!$C$6:$C$1031)&amp;" "&amp;LOOKUP($B74,'Driver List'!$A$6:$A$1031,'Driver List'!$D$6:$D$1031)</f>
        <v>Kylie Gibbons</v>
      </c>
      <c r="D74" s="21" t="s">
        <v>4</v>
      </c>
      <c r="E74" s="21">
        <v>67</v>
      </c>
      <c r="F74" s="21" t="s">
        <v>4</v>
      </c>
      <c r="G74" s="21" t="s">
        <v>4</v>
      </c>
      <c r="H74" s="21" t="s">
        <v>4</v>
      </c>
      <c r="I74" s="21" t="s">
        <v>4</v>
      </c>
      <c r="J74" s="21" t="s">
        <v>4</v>
      </c>
      <c r="K74" s="21" t="s">
        <v>4</v>
      </c>
      <c r="L74" s="5">
        <f>SUM(D74:K74)</f>
        <v>67</v>
      </c>
    </row>
    <row r="75" spans="1:12" x14ac:dyDescent="0.25">
      <c r="A75" s="3">
        <v>74</v>
      </c>
      <c r="B75" s="47">
        <v>895</v>
      </c>
      <c r="C75" s="8" t="str">
        <f>LOOKUP($B75,'Driver List'!$A$6:$A$1031,'Driver List'!$C$6:$C$1031)&amp;" "&amp;LOOKUP($B75,'Driver List'!$A$6:$A$1031,'Driver List'!$D$6:$D$1031)</f>
        <v>Kane  Farrant</v>
      </c>
      <c r="D75" s="21" t="s">
        <v>4</v>
      </c>
      <c r="E75" s="21" t="s">
        <v>4</v>
      </c>
      <c r="F75" s="21" t="s">
        <v>4</v>
      </c>
      <c r="G75" s="21" t="s">
        <v>4</v>
      </c>
      <c r="H75" s="21" t="s">
        <v>4</v>
      </c>
      <c r="I75" s="21">
        <v>66</v>
      </c>
      <c r="J75" s="21" t="s">
        <v>4</v>
      </c>
      <c r="K75" s="21" t="s">
        <v>4</v>
      </c>
      <c r="L75" s="5">
        <f>SUM(D75:K75)</f>
        <v>66</v>
      </c>
    </row>
    <row r="76" spans="1:12" x14ac:dyDescent="0.25">
      <c r="A76" s="3">
        <v>75</v>
      </c>
      <c r="B76" s="54">
        <v>778</v>
      </c>
      <c r="C76" s="8" t="str">
        <f>LOOKUP($B76,'Driver List'!$A$6:$A$1031,'Driver List'!$C$6:$C$1031)&amp;" "&amp;LOOKUP($B76,'Driver List'!$A$6:$A$1031,'Driver List'!$D$6:$D$1031)</f>
        <v>Stefan Gill</v>
      </c>
      <c r="D76" s="21">
        <v>65</v>
      </c>
      <c r="E76" s="21" t="s">
        <v>4</v>
      </c>
      <c r="F76" s="21" t="s">
        <v>4</v>
      </c>
      <c r="G76" s="21" t="s">
        <v>4</v>
      </c>
      <c r="H76" s="21" t="s">
        <v>4</v>
      </c>
      <c r="I76" s="21" t="s">
        <v>4</v>
      </c>
      <c r="J76" s="21" t="s">
        <v>4</v>
      </c>
      <c r="K76" s="21" t="s">
        <v>4</v>
      </c>
      <c r="L76" s="5">
        <f>SUM(D76:K76)</f>
        <v>65</v>
      </c>
    </row>
    <row r="77" spans="1:12" x14ac:dyDescent="0.25">
      <c r="A77" s="3">
        <v>76</v>
      </c>
      <c r="B77" s="47">
        <v>810</v>
      </c>
      <c r="C77" s="8" t="str">
        <f>LOOKUP($B77,'Driver List'!$A$6:$A$1031,'Driver List'!$C$6:$C$1031)&amp;" "&amp;LOOKUP($B77,'Driver List'!$A$6:$A$1031,'Driver List'!$D$6:$D$1031)</f>
        <v>Morgan Bland (J)</v>
      </c>
      <c r="D77" s="21" t="s">
        <v>4</v>
      </c>
      <c r="E77" s="21" t="s">
        <v>4</v>
      </c>
      <c r="F77" s="21">
        <v>65</v>
      </c>
      <c r="G77" s="21" t="s">
        <v>4</v>
      </c>
      <c r="H77" s="21" t="s">
        <v>4</v>
      </c>
      <c r="I77" s="21" t="s">
        <v>4</v>
      </c>
      <c r="J77" s="21" t="s">
        <v>4</v>
      </c>
      <c r="K77" s="21" t="s">
        <v>4</v>
      </c>
      <c r="L77" s="5">
        <f>SUM(D77:K77)</f>
        <v>65</v>
      </c>
    </row>
    <row r="78" spans="1:12" x14ac:dyDescent="0.25">
      <c r="A78" s="3">
        <v>77</v>
      </c>
      <c r="B78" s="47">
        <v>21</v>
      </c>
      <c r="C78" s="8" t="str">
        <f>LOOKUP($B78,'Driver List'!$A$6:$A$1031,'Driver List'!$C$6:$C$1031)&amp;" "&amp;LOOKUP($B78,'Driver List'!$A$6:$A$1031,'Driver List'!$D$6:$D$1031)</f>
        <v>Thomas  Peers (J)</v>
      </c>
      <c r="D78" s="21" t="s">
        <v>4</v>
      </c>
      <c r="E78" s="21" t="s">
        <v>4</v>
      </c>
      <c r="F78" s="21">
        <v>58</v>
      </c>
      <c r="G78" s="21" t="s">
        <v>4</v>
      </c>
      <c r="H78" s="21" t="s">
        <v>4</v>
      </c>
      <c r="I78" s="21" t="s">
        <v>4</v>
      </c>
      <c r="J78" s="21" t="s">
        <v>4</v>
      </c>
      <c r="K78" s="21" t="s">
        <v>4</v>
      </c>
      <c r="L78" s="5">
        <f>SUM(D78:K78)</f>
        <v>58</v>
      </c>
    </row>
    <row r="79" spans="1:12" x14ac:dyDescent="0.25">
      <c r="A79" s="3">
        <v>78</v>
      </c>
      <c r="B79" s="47">
        <v>293</v>
      </c>
      <c r="C79" s="8" t="str">
        <f>LOOKUP($B79,'Driver List'!$A$6:$A$1031,'Driver List'!$C$6:$C$1031)&amp;" "&amp;LOOKUP($B79,'Driver List'!$A$6:$A$1031,'Driver List'!$D$6:$D$1031)</f>
        <v>Craig Osbourne</v>
      </c>
      <c r="D79" s="21" t="s">
        <v>4</v>
      </c>
      <c r="E79" s="21" t="s">
        <v>4</v>
      </c>
      <c r="F79" s="21">
        <v>55</v>
      </c>
      <c r="G79" s="21" t="s">
        <v>4</v>
      </c>
      <c r="H79" s="21" t="s">
        <v>4</v>
      </c>
      <c r="I79" s="21" t="s">
        <v>4</v>
      </c>
      <c r="J79" s="21" t="s">
        <v>4</v>
      </c>
      <c r="K79" s="21" t="s">
        <v>4</v>
      </c>
      <c r="L79" s="5">
        <f>SUM(D79:K79)</f>
        <v>55</v>
      </c>
    </row>
    <row r="80" spans="1:12" x14ac:dyDescent="0.25">
      <c r="B80" s="27"/>
      <c r="D80" s="59"/>
      <c r="E80" s="59"/>
      <c r="F80" s="59"/>
      <c r="G80" s="59"/>
      <c r="H80" s="59"/>
      <c r="I80" s="59"/>
      <c r="J80" s="59"/>
      <c r="K80" s="59"/>
      <c r="L80" s="59"/>
    </row>
    <row r="81" spans="2:12" x14ac:dyDescent="0.25">
      <c r="B81" s="27"/>
      <c r="D81" s="59">
        <f>COUNT($D$3:$D79)</f>
        <v>38</v>
      </c>
      <c r="E81" s="59">
        <f>COUNT($E$3:$E79)</f>
        <v>34</v>
      </c>
      <c r="F81" s="59">
        <f>COUNT($F$3:$F79)</f>
        <v>47</v>
      </c>
      <c r="G81" s="59">
        <f>COUNT($G$3:$G79)</f>
        <v>24</v>
      </c>
      <c r="H81" s="59">
        <f>COUNT($H$3:$H79)</f>
        <v>32</v>
      </c>
      <c r="I81" s="59">
        <f>COUNT($I$3:$I79)</f>
        <v>37</v>
      </c>
      <c r="J81" s="59">
        <f>COUNT($J$3:$J79)</f>
        <v>31</v>
      </c>
      <c r="K81" s="59">
        <f>COUNT($K$3:$K79)</f>
        <v>31</v>
      </c>
      <c r="L81" s="59">
        <f>COUNT($L$3:$L79)</f>
        <v>77</v>
      </c>
    </row>
  </sheetData>
  <sortState ref="A3:L79">
    <sortCondition descending="1" ref="L3:L7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2"/>
  <sheetViews>
    <sheetView workbookViewId="0">
      <selection activeCell="B3" sqref="B3:L12"/>
    </sheetView>
  </sheetViews>
  <sheetFormatPr defaultRowHeight="15" x14ac:dyDescent="0.25"/>
  <cols>
    <col min="1" max="1" width="5.28515625" style="1" customWidth="1"/>
    <col min="2" max="2" width="5" style="27" customWidth="1"/>
    <col min="3" max="3" width="16.5703125" customWidth="1"/>
    <col min="4" max="12" width="6.42578125" style="30" customWidth="1"/>
    <col min="13" max="15" width="6.42578125" customWidth="1"/>
    <col min="17" max="17" width="19.28515625" customWidth="1"/>
    <col min="19" max="19" width="20.140625" customWidth="1"/>
    <col min="20" max="20" width="6" customWidth="1"/>
  </cols>
  <sheetData>
    <row r="1" spans="1:17" ht="3.75" customHeight="1" x14ac:dyDescent="0.25"/>
    <row r="2" spans="1:17" ht="93.75" customHeight="1" x14ac:dyDescent="0.25">
      <c r="A2" s="3" t="s">
        <v>1</v>
      </c>
      <c r="B2" s="50" t="s">
        <v>2</v>
      </c>
      <c r="C2" s="48" t="s">
        <v>3</v>
      </c>
      <c r="D2" s="10" t="s">
        <v>286</v>
      </c>
      <c r="E2" s="10" t="s">
        <v>287</v>
      </c>
      <c r="F2" s="10" t="s">
        <v>280</v>
      </c>
      <c r="G2" s="10" t="s">
        <v>284</v>
      </c>
      <c r="H2" s="10" t="s">
        <v>281</v>
      </c>
      <c r="I2" s="10" t="s">
        <v>285</v>
      </c>
      <c r="J2" s="10" t="s">
        <v>282</v>
      </c>
      <c r="K2" s="10" t="s">
        <v>283</v>
      </c>
      <c r="L2" s="6" t="s">
        <v>0</v>
      </c>
      <c r="O2" s="49"/>
    </row>
    <row r="3" spans="1:17" x14ac:dyDescent="0.25">
      <c r="A3" s="3">
        <v>1</v>
      </c>
      <c r="B3" s="9">
        <v>117</v>
      </c>
      <c r="C3" s="8" t="str">
        <f>IF(B3="-","-",LOOKUP($B3,'Driver List'!$A$6:$A$1031,'Driver List'!$C$6:$C$1031)&amp;" "&amp;LOOKUP($B3,'Driver List'!$A$6:$A$1031,'Driver List'!$D$6:$D$1031))</f>
        <v>Noah  Bailey (J)</v>
      </c>
      <c r="D3" s="21">
        <v>100</v>
      </c>
      <c r="E3" s="21">
        <v>100</v>
      </c>
      <c r="F3" s="21">
        <v>100</v>
      </c>
      <c r="G3" s="21">
        <v>100</v>
      </c>
      <c r="H3" s="21">
        <v>99</v>
      </c>
      <c r="I3" s="21">
        <v>100</v>
      </c>
      <c r="J3" s="21">
        <v>99</v>
      </c>
      <c r="K3" s="21" t="s">
        <v>4</v>
      </c>
      <c r="L3" s="21">
        <f t="shared" ref="L3:L12" si="0">IF(B3="-","-",SUM(D3:K3))</f>
        <v>698</v>
      </c>
      <c r="P3" s="16"/>
      <c r="Q3" s="20"/>
    </row>
    <row r="4" spans="1:17" x14ac:dyDescent="0.25">
      <c r="A4" s="3">
        <v>2</v>
      </c>
      <c r="B4" s="9">
        <v>171</v>
      </c>
      <c r="C4" s="8" t="str">
        <f>IF(B4="-","-",LOOKUP($B4,'Driver List'!$A$6:$A$1031,'Driver List'!$C$6:$C$1031)&amp;" "&amp;LOOKUP($B4,'Driver List'!$A$6:$A$1031,'Driver List'!$D$6:$D$1031))</f>
        <v>George Taylor (J)</v>
      </c>
      <c r="D4" s="21">
        <v>99</v>
      </c>
      <c r="E4" s="21">
        <v>97</v>
      </c>
      <c r="F4" s="21">
        <v>99</v>
      </c>
      <c r="G4" s="21">
        <v>98</v>
      </c>
      <c r="H4" s="21">
        <v>100</v>
      </c>
      <c r="I4" s="21">
        <v>99</v>
      </c>
      <c r="J4" s="21">
        <v>100</v>
      </c>
      <c r="K4" s="21" t="s">
        <v>4</v>
      </c>
      <c r="L4" s="21">
        <f t="shared" si="0"/>
        <v>692</v>
      </c>
      <c r="P4" s="16"/>
      <c r="Q4" s="17"/>
    </row>
    <row r="5" spans="1:17" x14ac:dyDescent="0.25">
      <c r="A5" s="3">
        <v>3</v>
      </c>
      <c r="B5" s="9">
        <v>150</v>
      </c>
      <c r="C5" s="8" t="str">
        <f>IF(B5="-","-",LOOKUP($B5,'Driver List'!$A$6:$A$1031,'Driver List'!$C$6:$C$1031)&amp;" "&amp;LOOKUP($B5,'Driver List'!$A$6:$A$1031,'Driver List'!$D$6:$D$1031))</f>
        <v>Connor Reed (J)</v>
      </c>
      <c r="D5" s="21">
        <v>97</v>
      </c>
      <c r="E5" s="21">
        <v>98</v>
      </c>
      <c r="F5" s="21">
        <v>96</v>
      </c>
      <c r="G5" s="21">
        <v>99</v>
      </c>
      <c r="H5" s="21">
        <v>96</v>
      </c>
      <c r="I5" s="21">
        <v>97</v>
      </c>
      <c r="J5" s="21">
        <v>96</v>
      </c>
      <c r="K5" s="21" t="s">
        <v>4</v>
      </c>
      <c r="L5" s="21">
        <f t="shared" si="0"/>
        <v>679</v>
      </c>
      <c r="P5" s="18"/>
      <c r="Q5" s="19"/>
    </row>
    <row r="6" spans="1:17" x14ac:dyDescent="0.25">
      <c r="A6" s="3">
        <v>4</v>
      </c>
      <c r="B6" s="9">
        <v>31</v>
      </c>
      <c r="C6" s="8" t="str">
        <f>IF(B6="-","-",LOOKUP($B6,'Driver List'!$A$6:$A$1031,'Driver List'!$C$6:$C$1031)&amp;" "&amp;LOOKUP($B6,'Driver List'!$A$6:$A$1031,'Driver List'!$D$6:$D$1031))</f>
        <v>Leah Wyper (J)</v>
      </c>
      <c r="D6" s="21">
        <v>98</v>
      </c>
      <c r="E6" s="21">
        <v>99</v>
      </c>
      <c r="F6" s="21">
        <v>98</v>
      </c>
      <c r="G6" s="21" t="s">
        <v>4</v>
      </c>
      <c r="H6" s="21">
        <v>98</v>
      </c>
      <c r="I6" s="21" t="s">
        <v>4</v>
      </c>
      <c r="J6" s="21" t="s">
        <v>4</v>
      </c>
      <c r="K6" s="21" t="s">
        <v>4</v>
      </c>
      <c r="L6" s="21">
        <f t="shared" si="0"/>
        <v>393</v>
      </c>
      <c r="P6" s="16"/>
      <c r="Q6" s="17"/>
    </row>
    <row r="7" spans="1:17" x14ac:dyDescent="0.25">
      <c r="A7" s="3">
        <v>5</v>
      </c>
      <c r="B7" s="9">
        <v>80</v>
      </c>
      <c r="C7" s="8" t="str">
        <f>IF(B7="-","-",LOOKUP($B7,'Driver List'!$A$6:$A$1031,'Driver List'!$C$6:$C$1031)&amp;" "&amp;LOOKUP($B7,'Driver List'!$A$6:$A$1031,'Driver List'!$D$6:$D$1031))</f>
        <v>Joshua Young (J)</v>
      </c>
      <c r="D7" s="21" t="s">
        <v>4</v>
      </c>
      <c r="E7" s="21" t="s">
        <v>4</v>
      </c>
      <c r="F7" s="21" t="s">
        <v>4</v>
      </c>
      <c r="G7" s="21" t="s">
        <v>4</v>
      </c>
      <c r="H7" s="21">
        <v>97</v>
      </c>
      <c r="I7" s="21">
        <v>98</v>
      </c>
      <c r="J7" s="21">
        <v>97</v>
      </c>
      <c r="K7" s="21" t="s">
        <v>4</v>
      </c>
      <c r="L7" s="21">
        <f t="shared" si="0"/>
        <v>292</v>
      </c>
      <c r="P7" s="16"/>
      <c r="Q7" s="17"/>
    </row>
    <row r="8" spans="1:17" x14ac:dyDescent="0.25">
      <c r="A8" s="3">
        <v>6</v>
      </c>
      <c r="B8" s="9">
        <v>520</v>
      </c>
      <c r="C8" s="8" t="str">
        <f>IF(B8="-","-",LOOKUP($B8,'Driver List'!$A$6:$A$1031,'Driver List'!$C$6:$C$1031)&amp;" "&amp;LOOKUP($B8,'Driver List'!$A$6:$A$1031,'Driver List'!$D$6:$D$1031))</f>
        <v>Freddie Clarke (J)</v>
      </c>
      <c r="D8" s="21">
        <v>96</v>
      </c>
      <c r="E8" s="21">
        <v>96</v>
      </c>
      <c r="F8" s="21">
        <v>95</v>
      </c>
      <c r="G8" s="21" t="s">
        <v>4</v>
      </c>
      <c r="H8" s="21" t="s">
        <v>4</v>
      </c>
      <c r="I8" s="21" t="s">
        <v>4</v>
      </c>
      <c r="J8" s="21" t="s">
        <v>4</v>
      </c>
      <c r="K8" s="21" t="s">
        <v>4</v>
      </c>
      <c r="L8" s="21">
        <f t="shared" si="0"/>
        <v>287</v>
      </c>
      <c r="P8" s="16"/>
      <c r="Q8" s="17"/>
    </row>
    <row r="9" spans="1:17" x14ac:dyDescent="0.25">
      <c r="A9" s="3">
        <v>7</v>
      </c>
      <c r="B9" s="7">
        <v>911</v>
      </c>
      <c r="C9" s="8" t="str">
        <f>IF(B9="-","-",LOOKUP($B9,'Driver List'!$A$6:$A$1031,'Driver List'!$C$6:$C$1031)&amp;" "&amp;LOOKUP($B9,'Driver List'!$A$6:$A$1031,'Driver List'!$D$6:$D$1031))</f>
        <v>Jordan Leavis (J)</v>
      </c>
      <c r="D9" s="21" t="s">
        <v>4</v>
      </c>
      <c r="E9" s="21" t="s">
        <v>4</v>
      </c>
      <c r="F9" s="21" t="s">
        <v>4</v>
      </c>
      <c r="G9" s="21" t="s">
        <v>4</v>
      </c>
      <c r="H9" s="21" t="s">
        <v>4</v>
      </c>
      <c r="I9" s="21" t="s">
        <v>4</v>
      </c>
      <c r="J9" s="21">
        <v>98</v>
      </c>
      <c r="K9" s="21" t="s">
        <v>4</v>
      </c>
      <c r="L9" s="21">
        <f t="shared" si="0"/>
        <v>98</v>
      </c>
      <c r="P9" s="16"/>
      <c r="Q9" s="17"/>
    </row>
    <row r="10" spans="1:17" x14ac:dyDescent="0.25">
      <c r="A10" s="3">
        <v>8</v>
      </c>
      <c r="B10" s="9">
        <v>810</v>
      </c>
      <c r="C10" s="8" t="str">
        <f>IF(B10="-","-",LOOKUP($B10,'Driver List'!$A$6:$A$1031,'Driver List'!$C$6:$C$1031)&amp;" "&amp;LOOKUP($B10,'Driver List'!$A$6:$A$1031,'Driver List'!$D$6:$D$1031))</f>
        <v>Morgan Bland (J)</v>
      </c>
      <c r="D10" s="21" t="s">
        <v>4</v>
      </c>
      <c r="E10" s="21" t="s">
        <v>4</v>
      </c>
      <c r="F10" s="21">
        <v>97</v>
      </c>
      <c r="G10" s="21" t="s">
        <v>4</v>
      </c>
      <c r="H10" s="21" t="s">
        <v>4</v>
      </c>
      <c r="I10" s="21" t="s">
        <v>4</v>
      </c>
      <c r="J10" s="21" t="s">
        <v>4</v>
      </c>
      <c r="K10" s="21" t="s">
        <v>4</v>
      </c>
      <c r="L10" s="21">
        <f t="shared" si="0"/>
        <v>97</v>
      </c>
      <c r="P10" s="16"/>
      <c r="Q10" s="17"/>
    </row>
    <row r="11" spans="1:17" x14ac:dyDescent="0.25">
      <c r="A11" s="3">
        <v>9</v>
      </c>
      <c r="B11" s="9">
        <v>1067</v>
      </c>
      <c r="C11" s="8" t="str">
        <f>IF(B11="-","-",LOOKUP($B11,'Driver List'!$A$6:$A$1031,'Driver List'!$C$6:$C$1031)&amp;" "&amp;LOOKUP($B11,'Driver List'!$A$6:$A$1031,'Driver List'!$D$6:$D$1031))</f>
        <v>Alex  Ward (J)</v>
      </c>
      <c r="D11" s="21" t="s">
        <v>4</v>
      </c>
      <c r="E11" s="21">
        <v>95</v>
      </c>
      <c r="F11" s="21" t="s">
        <v>4</v>
      </c>
      <c r="G11" s="21" t="s">
        <v>4</v>
      </c>
      <c r="H11" s="21" t="s">
        <v>4</v>
      </c>
      <c r="I11" s="21" t="s">
        <v>4</v>
      </c>
      <c r="J11" s="21" t="s">
        <v>4</v>
      </c>
      <c r="K11" s="21" t="s">
        <v>4</v>
      </c>
      <c r="L11" s="21">
        <f t="shared" si="0"/>
        <v>95</v>
      </c>
      <c r="P11" s="18"/>
      <c r="Q11" s="19"/>
    </row>
    <row r="12" spans="1:17" x14ac:dyDescent="0.25">
      <c r="A12" s="3">
        <v>10</v>
      </c>
      <c r="B12" s="9">
        <v>21</v>
      </c>
      <c r="C12" s="8" t="str">
        <f>IF(B12="-","-",LOOKUP($B12,'Driver List'!$A$6:$A$1031,'Driver List'!$C$6:$C$1031)&amp;" "&amp;LOOKUP($B12,'Driver List'!$A$6:$A$1031,'Driver List'!$D$6:$D$1031))</f>
        <v>Thomas  Peers (J)</v>
      </c>
      <c r="D12" s="21" t="s">
        <v>4</v>
      </c>
      <c r="E12" s="21" t="s">
        <v>4</v>
      </c>
      <c r="F12" s="21">
        <v>94</v>
      </c>
      <c r="G12" s="21" t="s">
        <v>4</v>
      </c>
      <c r="H12" s="21" t="s">
        <v>4</v>
      </c>
      <c r="I12" s="21" t="s">
        <v>4</v>
      </c>
      <c r="J12" s="21" t="s">
        <v>4</v>
      </c>
      <c r="K12" s="21" t="s">
        <v>4</v>
      </c>
      <c r="L12" s="21">
        <f t="shared" si="0"/>
        <v>94</v>
      </c>
      <c r="P12" s="16"/>
      <c r="Q12" s="17"/>
    </row>
  </sheetData>
  <sortState ref="B3:L12">
    <sortCondition descending="1" ref="L3:L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78"/>
  <sheetViews>
    <sheetView tabSelected="1" workbookViewId="0">
      <selection activeCell="U3" sqref="U3"/>
    </sheetView>
  </sheetViews>
  <sheetFormatPr defaultRowHeight="15" x14ac:dyDescent="0.25"/>
  <cols>
    <col min="1" max="1" width="5.42578125" style="14" customWidth="1"/>
    <col min="2" max="2" width="5" style="2" customWidth="1"/>
    <col min="3" max="3" width="16.42578125" customWidth="1"/>
    <col min="4" max="11" width="6.42578125" customWidth="1"/>
    <col min="12" max="12" width="6.85546875" style="15" customWidth="1"/>
    <col min="14" max="22" width="6" customWidth="1"/>
  </cols>
  <sheetData>
    <row r="1" spans="1:22" ht="86.25" customHeight="1" x14ac:dyDescent="0.25">
      <c r="A1" s="11" t="s">
        <v>1</v>
      </c>
      <c r="B1" s="12" t="s">
        <v>2</v>
      </c>
      <c r="C1" s="13" t="s">
        <v>3</v>
      </c>
      <c r="D1" s="24" t="str">
        <f>'World Final'!D2</f>
        <v>Round 1                      TTT Raceway</v>
      </c>
      <c r="E1" s="24" t="str">
        <f>'World Final'!E2</f>
        <v>Round 2                    SMF Raceway</v>
      </c>
      <c r="F1" s="24" t="str">
        <f>'World Final'!F2</f>
        <v>Round 3               Hathern Raceway</v>
      </c>
      <c r="G1" s="24" t="str">
        <f>'World Final'!G2</f>
        <v>Round 4                     RC Octance</v>
      </c>
      <c r="H1" s="24" t="str">
        <f>'World Final'!H2</f>
        <v>Round 5             Guildford Raceway</v>
      </c>
      <c r="I1" s="24" t="str">
        <f>'World Final'!I2</f>
        <v>Round 6                  HOT Racers</v>
      </c>
      <c r="J1" s="24" t="str">
        <f>'World Final'!J2</f>
        <v>Round 7             Burton Banger Club</v>
      </c>
      <c r="K1" s="24" t="str">
        <f>'World Final'!K2</f>
        <v>Round 8             Worcester MCC</v>
      </c>
      <c r="L1" s="24" t="str">
        <f>'World Final'!L2</f>
        <v>Total</v>
      </c>
      <c r="N1" s="56" t="str">
        <f>'World Final'!O2</f>
        <v>Rnd 1 TTT Raceway</v>
      </c>
      <c r="O1" s="56" t="str">
        <f>'World Final'!P2</f>
        <v>Rnd2 SMF</v>
      </c>
      <c r="P1" s="56" t="str">
        <f>'World Final'!Q2</f>
        <v>Rnd3 Hathern</v>
      </c>
      <c r="Q1" s="56" t="str">
        <f>'World Final'!R2</f>
        <v>Rnd4 RC Octane</v>
      </c>
      <c r="R1" s="56" t="str">
        <f>'World Final'!S2</f>
        <v>Rnd5 Guildford</v>
      </c>
      <c r="S1" s="56" t="str">
        <f>'World Final'!T2</f>
        <v>Rnd6 HOTS</v>
      </c>
      <c r="T1" s="56" t="str">
        <f>'World Final'!U2</f>
        <v>Rnd7 Burton</v>
      </c>
      <c r="U1" s="56">
        <f>'World Final'!V2</f>
        <v>0</v>
      </c>
      <c r="V1" s="56"/>
    </row>
    <row r="2" spans="1:22" ht="14.1" customHeight="1" x14ac:dyDescent="0.25">
      <c r="A2" s="11">
        <v>1</v>
      </c>
      <c r="B2" s="52">
        <f>IF('World Final'!B3="","",'World Final'!B3)</f>
        <v>538</v>
      </c>
      <c r="C2" s="51" t="str">
        <f>IF('World Final'!C3="","",'World Final'!C3)</f>
        <v>Jake Swann</v>
      </c>
      <c r="D2" s="60">
        <f>IF('World Final'!D3="","",'World Final'!D3)</f>
        <v>89</v>
      </c>
      <c r="E2" s="60">
        <f>IF('World Final'!E3="","",'World Final'!E3)</f>
        <v>98</v>
      </c>
      <c r="F2" s="60">
        <f>IF('World Final'!F3="","",'World Final'!F3)</f>
        <v>93</v>
      </c>
      <c r="G2" s="60">
        <f>IF('World Final'!G3="","",'World Final'!G3)</f>
        <v>94</v>
      </c>
      <c r="H2" s="60">
        <f>IF('World Final'!H3="","",'World Final'!H3)</f>
        <v>98</v>
      </c>
      <c r="I2" s="60">
        <f>IF('World Final'!I3="","",'World Final'!I3)</f>
        <v>99</v>
      </c>
      <c r="J2" s="60">
        <f>IF('World Final'!J3="","",'World Final'!J3)</f>
        <v>100</v>
      </c>
      <c r="K2" s="60">
        <f>IF('World Final'!K3="","",'World Final'!K3)</f>
        <v>99</v>
      </c>
      <c r="L2" s="25">
        <f>IF('World Final'!L3="","",'World Final'!L3)</f>
        <v>770</v>
      </c>
      <c r="N2" s="55">
        <f>'World Final'!O3</f>
        <v>24</v>
      </c>
      <c r="O2" s="55">
        <f>'World Final'!P3</f>
        <v>30</v>
      </c>
      <c r="P2" s="55">
        <f>'World Final'!Q3</f>
        <v>30</v>
      </c>
      <c r="Q2" s="55">
        <f>'World Final'!R3</f>
        <v>675</v>
      </c>
      <c r="R2" s="55">
        <f>'World Final'!S3</f>
        <v>30</v>
      </c>
      <c r="S2" s="55">
        <f>'World Final'!T3</f>
        <v>675</v>
      </c>
      <c r="T2" s="55">
        <f>'World Final'!U3</f>
        <v>775</v>
      </c>
      <c r="U2" s="55">
        <v>775</v>
      </c>
      <c r="V2" s="55"/>
    </row>
    <row r="3" spans="1:22" ht="14.1" customHeight="1" x14ac:dyDescent="0.25">
      <c r="A3" s="11">
        <v>2</v>
      </c>
      <c r="B3" s="52">
        <f>IF('World Final'!B4="","",'World Final'!B4)</f>
        <v>170</v>
      </c>
      <c r="C3" s="51" t="str">
        <f>IF('World Final'!C4="","",'World Final'!C4)</f>
        <v>James Taylor</v>
      </c>
      <c r="D3" s="60">
        <f>IF('World Final'!D4="","",'World Final'!D4)</f>
        <v>98</v>
      </c>
      <c r="E3" s="60">
        <f>IF('World Final'!E4="","",'World Final'!E4)</f>
        <v>96</v>
      </c>
      <c r="F3" s="60">
        <f>IF('World Final'!F4="","",'World Final'!F4)</f>
        <v>95</v>
      </c>
      <c r="G3" s="60">
        <f>IF('World Final'!G4="","",'World Final'!G4)</f>
        <v>93</v>
      </c>
      <c r="H3" s="60">
        <f>IF('World Final'!H4="","",'World Final'!H4)</f>
        <v>92</v>
      </c>
      <c r="I3" s="60">
        <f>IF('World Final'!I4="","",'World Final'!I4)</f>
        <v>90</v>
      </c>
      <c r="J3" s="60">
        <f>IF('World Final'!J4="","",'World Final'!J4)</f>
        <v>95</v>
      </c>
      <c r="K3" s="60">
        <f>IF('World Final'!K4="","",'World Final'!K4)</f>
        <v>96</v>
      </c>
      <c r="L3" s="25">
        <f>IF('World Final'!L4="","",'World Final'!L4)</f>
        <v>755</v>
      </c>
    </row>
    <row r="4" spans="1:22" ht="14.1" customHeight="1" x14ac:dyDescent="0.25">
      <c r="A4" s="11">
        <v>3</v>
      </c>
      <c r="B4" s="52">
        <f>IF('World Final'!B5="","",'World Final'!B5)</f>
        <v>238</v>
      </c>
      <c r="C4" s="51" t="str">
        <f>IF('World Final'!C5="","",'World Final'!C5)</f>
        <v>Mark Steele</v>
      </c>
      <c r="D4" s="60">
        <f>IF('World Final'!D5="","",'World Final'!D5)</f>
        <v>94</v>
      </c>
      <c r="E4" s="60">
        <f>IF('World Final'!E5="","",'World Final'!E5)</f>
        <v>97</v>
      </c>
      <c r="F4" s="60">
        <f>IF('World Final'!F5="","",'World Final'!F5)</f>
        <v>88</v>
      </c>
      <c r="G4" s="60">
        <f>IF('World Final'!G5="","",'World Final'!G5)</f>
        <v>99</v>
      </c>
      <c r="H4" s="60">
        <f>IF('World Final'!H5="","",'World Final'!H5)</f>
        <v>90</v>
      </c>
      <c r="I4" s="60">
        <f>IF('World Final'!I5="","",'World Final'!I5)</f>
        <v>92</v>
      </c>
      <c r="J4" s="60">
        <f>IF('World Final'!J5="","",'World Final'!J5)</f>
        <v>99</v>
      </c>
      <c r="K4" s="60">
        <f>IF('World Final'!K5="","",'World Final'!K5)</f>
        <v>95</v>
      </c>
      <c r="L4" s="25">
        <f>IF('World Final'!L5="","",'World Final'!L5)</f>
        <v>754</v>
      </c>
    </row>
    <row r="5" spans="1:22" ht="14.1" customHeight="1" x14ac:dyDescent="0.25">
      <c r="A5" s="11">
        <v>4</v>
      </c>
      <c r="B5" s="52">
        <f>IF('World Final'!B6="","",'World Final'!B6)</f>
        <v>791</v>
      </c>
      <c r="C5" s="51" t="str">
        <f>IF('World Final'!C6="","",'World Final'!C6)</f>
        <v>Ryan Stuart</v>
      </c>
      <c r="D5" s="60">
        <f>IF('World Final'!D6="","",'World Final'!D6)</f>
        <v>93</v>
      </c>
      <c r="E5" s="60">
        <f>IF('World Final'!E6="","",'World Final'!E6)</f>
        <v>90</v>
      </c>
      <c r="F5" s="60">
        <f>IF('World Final'!F6="","",'World Final'!F6)</f>
        <v>86</v>
      </c>
      <c r="G5" s="60">
        <f>IF('World Final'!G6="","",'World Final'!G6)</f>
        <v>96</v>
      </c>
      <c r="H5" s="60">
        <f>IF('World Final'!H6="","",'World Final'!H6)</f>
        <v>93</v>
      </c>
      <c r="I5" s="60">
        <f>IF('World Final'!I6="","",'World Final'!I6)</f>
        <v>98</v>
      </c>
      <c r="J5" s="60">
        <f>IF('World Final'!J6="","",'World Final'!J6)</f>
        <v>90</v>
      </c>
      <c r="K5" s="60">
        <f>IF('World Final'!K6="","",'World Final'!K6)</f>
        <v>86</v>
      </c>
      <c r="L5" s="25">
        <f>IF('World Final'!L6="","",'World Final'!L6)</f>
        <v>732</v>
      </c>
    </row>
    <row r="6" spans="1:22" ht="14.1" customHeight="1" x14ac:dyDescent="0.25">
      <c r="A6" s="11">
        <v>5</v>
      </c>
      <c r="B6" s="52">
        <f>IF('World Final'!B7="","",'World Final'!B7)</f>
        <v>34</v>
      </c>
      <c r="C6" s="51" t="str">
        <f>IF('World Final'!C7="","",'World Final'!C7)</f>
        <v>Dave Tomlinson Snr</v>
      </c>
      <c r="D6" s="57">
        <f>IF('World Final'!D7="","",'World Final'!D7)</f>
        <v>90</v>
      </c>
      <c r="E6" s="57">
        <f>IF('World Final'!E7="","",'World Final'!E7)</f>
        <v>99</v>
      </c>
      <c r="F6" s="57">
        <f>IF('World Final'!F7="","",'World Final'!F7)</f>
        <v>94</v>
      </c>
      <c r="G6" s="57">
        <f>IF('World Final'!G7="","",'World Final'!G7)</f>
        <v>85</v>
      </c>
      <c r="H6" s="57">
        <f>IF('World Final'!H7="","",'World Final'!H7)</f>
        <v>89</v>
      </c>
      <c r="I6" s="57">
        <f>IF('World Final'!I7="","",'World Final'!I7)</f>
        <v>89</v>
      </c>
      <c r="J6" s="57">
        <f>IF('World Final'!J7="","",'World Final'!J7)</f>
        <v>87</v>
      </c>
      <c r="K6" s="57">
        <f>IF('World Final'!K7="","",'World Final'!K7)</f>
        <v>97</v>
      </c>
      <c r="L6" s="25">
        <f>IF('World Final'!L7="","",'World Final'!L7)</f>
        <v>730</v>
      </c>
    </row>
    <row r="7" spans="1:22" ht="14.1" customHeight="1" x14ac:dyDescent="0.25">
      <c r="A7" s="11">
        <v>6</v>
      </c>
      <c r="B7" s="52">
        <f>IF('World Final'!B8="","",'World Final'!B8)</f>
        <v>117</v>
      </c>
      <c r="C7" s="51" t="str">
        <f>IF('World Final'!C8="","",'World Final'!C8)</f>
        <v>Noah  Bailey (J)</v>
      </c>
      <c r="D7" s="57">
        <f>IF('World Final'!D8="","",'World Final'!D8)</f>
        <v>91</v>
      </c>
      <c r="E7" s="57">
        <f>IF('World Final'!E8="","",'World Final'!E8)</f>
        <v>88</v>
      </c>
      <c r="F7" s="57">
        <f>IF('World Final'!F8="","",'World Final'!F8)</f>
        <v>92</v>
      </c>
      <c r="G7" s="57">
        <f>IF('World Final'!G8="","",'World Final'!G8)</f>
        <v>92</v>
      </c>
      <c r="H7" s="57">
        <f>IF('World Final'!H8="","",'World Final'!H8)</f>
        <v>87</v>
      </c>
      <c r="I7" s="57">
        <f>IF('World Final'!I8="","",'World Final'!I8)</f>
        <v>88</v>
      </c>
      <c r="J7" s="57">
        <f>IF('World Final'!J8="","",'World Final'!J8)</f>
        <v>91</v>
      </c>
      <c r="K7" s="57">
        <f>IF('World Final'!K8="","",'World Final'!K8)</f>
        <v>92</v>
      </c>
      <c r="L7" s="25">
        <f>IF('World Final'!L8="","",'World Final'!L8)</f>
        <v>721</v>
      </c>
    </row>
    <row r="8" spans="1:22" ht="14.1" customHeight="1" x14ac:dyDescent="0.25">
      <c r="A8" s="11">
        <v>7</v>
      </c>
      <c r="B8" s="52">
        <f>IF('World Final'!B9="","",'World Final'!B9)</f>
        <v>265</v>
      </c>
      <c r="C8" s="51" t="str">
        <f>IF('World Final'!C9="","",'World Final'!C9)</f>
        <v>Callum Ogden</v>
      </c>
      <c r="D8" s="57">
        <f>IF('World Final'!D9="","",'World Final'!D9)</f>
        <v>81</v>
      </c>
      <c r="E8" s="57">
        <f>IF('World Final'!E9="","",'World Final'!E9)</f>
        <v>95</v>
      </c>
      <c r="F8" s="57">
        <f>IF('World Final'!F9="","",'World Final'!F9)</f>
        <v>81</v>
      </c>
      <c r="G8" s="57">
        <f>IF('World Final'!G9="","",'World Final'!G9)</f>
        <v>83</v>
      </c>
      <c r="H8" s="57">
        <f>IF('World Final'!H9="","",'World Final'!H9)</f>
        <v>97</v>
      </c>
      <c r="I8" s="57">
        <f>IF('World Final'!I9="","",'World Final'!I9)</f>
        <v>91</v>
      </c>
      <c r="J8" s="57">
        <f>IF('World Final'!J9="","",'World Final'!J9)</f>
        <v>92</v>
      </c>
      <c r="K8" s="57">
        <f>IF('World Final'!K9="","",'World Final'!K9)</f>
        <v>82</v>
      </c>
      <c r="L8" s="25">
        <f>IF('World Final'!L9="","",'World Final'!L9)</f>
        <v>702</v>
      </c>
    </row>
    <row r="9" spans="1:22" ht="14.1" customHeight="1" x14ac:dyDescent="0.25">
      <c r="A9" s="11">
        <v>8</v>
      </c>
      <c r="B9" s="52">
        <f>IF('World Final'!B10="","",'World Final'!B10)</f>
        <v>69</v>
      </c>
      <c r="C9" s="51" t="str">
        <f>IF('World Final'!C10="","",'World Final'!C10)</f>
        <v>Louis Snug Selby</v>
      </c>
      <c r="D9" s="57">
        <f>IF('World Final'!D10="","",'World Final'!D10)</f>
        <v>79</v>
      </c>
      <c r="E9" s="57">
        <f>IF('World Final'!E10="","",'World Final'!E10)</f>
        <v>91</v>
      </c>
      <c r="F9" s="57">
        <f>IF('World Final'!F10="","",'World Final'!F10)</f>
        <v>87</v>
      </c>
      <c r="G9" s="57">
        <f>IF('World Final'!G10="","",'World Final'!G10)</f>
        <v>90</v>
      </c>
      <c r="H9" s="57">
        <f>IF('World Final'!H10="","",'World Final'!H10)</f>
        <v>88</v>
      </c>
      <c r="I9" s="57">
        <f>IF('World Final'!I10="","",'World Final'!I10)</f>
        <v>83</v>
      </c>
      <c r="J9" s="57">
        <f>IF('World Final'!J10="","",'World Final'!J10)</f>
        <v>86</v>
      </c>
      <c r="K9" s="57">
        <f>IF('World Final'!K10="","",'World Final'!K10)</f>
        <v>89</v>
      </c>
      <c r="L9" s="25">
        <f>IF('World Final'!L10="","",'World Final'!L10)</f>
        <v>693</v>
      </c>
    </row>
    <row r="10" spans="1:22" ht="14.1" customHeight="1" x14ac:dyDescent="0.25">
      <c r="A10" s="11">
        <v>9</v>
      </c>
      <c r="B10" s="52">
        <f>IF('World Final'!B11="","",'World Final'!B11)</f>
        <v>775</v>
      </c>
      <c r="C10" s="51" t="str">
        <f>IF('World Final'!C11="","",'World Final'!C11)</f>
        <v>Chris (Jack) Usher</v>
      </c>
      <c r="D10" s="57">
        <f>IF('World Final'!D11="","",'World Final'!D11)</f>
        <v>99</v>
      </c>
      <c r="E10" s="57">
        <f>IF('World Final'!E11="","",'World Final'!E11)</f>
        <v>84</v>
      </c>
      <c r="F10" s="57">
        <f>IF('World Final'!F11="","",'World Final'!F11)</f>
        <v>98</v>
      </c>
      <c r="G10" s="57" t="str">
        <f>IF('World Final'!G11="","",'World Final'!G11)</f>
        <v>-</v>
      </c>
      <c r="H10" s="57">
        <f>IF('World Final'!H11="","",'World Final'!H11)</f>
        <v>99</v>
      </c>
      <c r="I10" s="57">
        <f>IF('World Final'!I11="","",'World Final'!I11)</f>
        <v>100</v>
      </c>
      <c r="J10" s="26">
        <f>IF('World Final'!J11="","",'World Final'!J11)</f>
        <v>99</v>
      </c>
      <c r="K10" s="26">
        <f>IF('World Final'!K11="","",'World Final'!K11)</f>
        <v>101</v>
      </c>
      <c r="L10" s="25">
        <f>IF('World Final'!L11="","",'World Final'!L11)</f>
        <v>680</v>
      </c>
    </row>
    <row r="11" spans="1:22" ht="14.1" customHeight="1" x14ac:dyDescent="0.25">
      <c r="A11" s="11">
        <v>10</v>
      </c>
      <c r="B11" s="52">
        <f>IF('World Final'!B12="","",'World Final'!B12)</f>
        <v>171</v>
      </c>
      <c r="C11" s="51" t="str">
        <f>IF('World Final'!C12="","",'World Final'!C12)</f>
        <v>George Taylor (J)</v>
      </c>
      <c r="D11" s="57">
        <f>IF('World Final'!D12="","",'World Final'!D12)</f>
        <v>73</v>
      </c>
      <c r="E11" s="57">
        <f>IF('World Final'!E12="","",'World Final'!E12)</f>
        <v>75</v>
      </c>
      <c r="F11" s="57">
        <f>IF('World Final'!F12="","",'World Final'!F12)</f>
        <v>85</v>
      </c>
      <c r="G11" s="57">
        <f>IF('World Final'!G12="","",'World Final'!G12)</f>
        <v>78</v>
      </c>
      <c r="H11" s="57">
        <f>IF('World Final'!H12="","",'World Final'!H12)</f>
        <v>91</v>
      </c>
      <c r="I11" s="57">
        <f>IF('World Final'!I12="","",'World Final'!I12)</f>
        <v>81</v>
      </c>
      <c r="J11" s="57">
        <f>IF('World Final'!J12="","",'World Final'!J12)</f>
        <v>96</v>
      </c>
      <c r="K11" s="57">
        <f>IF('World Final'!K12="","",'World Final'!K12)</f>
        <v>91</v>
      </c>
      <c r="L11" s="25">
        <f>IF('World Final'!L12="","",'World Final'!L12)</f>
        <v>670</v>
      </c>
    </row>
    <row r="12" spans="1:22" ht="14.1" customHeight="1" x14ac:dyDescent="0.25">
      <c r="A12" s="11">
        <v>11</v>
      </c>
      <c r="B12" s="52">
        <f>IF('World Final'!B13="","",'World Final'!B13)</f>
        <v>99</v>
      </c>
      <c r="C12" s="51" t="str">
        <f>IF('World Final'!C13="","",'World Final'!C13)</f>
        <v>Warren Selby</v>
      </c>
      <c r="D12" s="57">
        <f>IF('World Final'!D13="","",'World Final'!D13)</f>
        <v>75</v>
      </c>
      <c r="E12" s="57">
        <f>IF('World Final'!E13="","",'World Final'!E13)</f>
        <v>74</v>
      </c>
      <c r="F12" s="57">
        <f>IF('World Final'!F13="","",'World Final'!F13)</f>
        <v>77</v>
      </c>
      <c r="G12" s="57">
        <f>IF('World Final'!G13="","",'World Final'!G13)</f>
        <v>88</v>
      </c>
      <c r="H12" s="57">
        <f>IF('World Final'!H13="","",'World Final'!H13)</f>
        <v>85</v>
      </c>
      <c r="I12" s="57">
        <f>IF('World Final'!I13="","",'World Final'!I13)</f>
        <v>80</v>
      </c>
      <c r="J12" s="57">
        <f>IF('World Final'!J13="","",'World Final'!J13)</f>
        <v>94</v>
      </c>
      <c r="K12" s="57">
        <f>IF('World Final'!K13="","",'World Final'!K13)</f>
        <v>85</v>
      </c>
      <c r="L12" s="25">
        <f>IF('World Final'!L13="","",'World Final'!L13)</f>
        <v>658</v>
      </c>
    </row>
    <row r="13" spans="1:22" ht="14.1" customHeight="1" x14ac:dyDescent="0.25">
      <c r="A13" s="11">
        <v>12</v>
      </c>
      <c r="B13" s="52">
        <f>IF('World Final'!B14="","",'World Final'!B14)</f>
        <v>139</v>
      </c>
      <c r="C13" s="51" t="str">
        <f>IF('World Final'!C14="","",'World Final'!C14)</f>
        <v>Phil Chadbourne</v>
      </c>
      <c r="D13" s="57">
        <f>IF('World Final'!D14="","",'World Final'!D14)</f>
        <v>95</v>
      </c>
      <c r="E13" s="57">
        <f>IF('World Final'!E14="","",'World Final'!E14)</f>
        <v>93</v>
      </c>
      <c r="F13" s="57">
        <f>IF('World Final'!F14="","",'World Final'!F14)</f>
        <v>97</v>
      </c>
      <c r="G13" s="57">
        <f>IF('World Final'!G14="","",'World Final'!G14)</f>
        <v>100</v>
      </c>
      <c r="H13" s="57">
        <f>IF('World Final'!H14="","",'World Final'!H14)</f>
        <v>95</v>
      </c>
      <c r="I13" s="57">
        <f>IF('World Final'!I14="","",'World Final'!I14)</f>
        <v>75</v>
      </c>
      <c r="J13" s="57" t="str">
        <f>IF('World Final'!J14="","",'World Final'!J14)</f>
        <v>-</v>
      </c>
      <c r="K13" s="57">
        <f>IF('World Final'!K14="","",'World Final'!K14)</f>
        <v>94</v>
      </c>
      <c r="L13" s="25">
        <f>IF('World Final'!L14="","",'World Final'!L14)</f>
        <v>649</v>
      </c>
    </row>
    <row r="14" spans="1:22" ht="14.1" customHeight="1" x14ac:dyDescent="0.25">
      <c r="A14" s="11">
        <v>13</v>
      </c>
      <c r="B14" s="52">
        <f>IF('World Final'!B15="","",'World Final'!B15)</f>
        <v>97</v>
      </c>
      <c r="C14" s="51" t="str">
        <f>IF('World Final'!C15="","",'World Final'!C15)</f>
        <v>Chris Partridge</v>
      </c>
      <c r="D14" s="57">
        <f>IF('World Final'!D15="","",'World Final'!D15)</f>
        <v>83</v>
      </c>
      <c r="E14" s="57">
        <f>IF('World Final'!E15="","",'World Final'!E15)</f>
        <v>86</v>
      </c>
      <c r="F14" s="57">
        <f>IF('World Final'!F15="","",'World Final'!F15)</f>
        <v>78</v>
      </c>
      <c r="G14" s="57">
        <f>IF('World Final'!G15="","",'World Final'!G15)</f>
        <v>80</v>
      </c>
      <c r="H14" s="57">
        <f>IF('World Final'!H15="","",'World Final'!H15)</f>
        <v>78</v>
      </c>
      <c r="I14" s="57">
        <f>IF('World Final'!I15="","",'World Final'!I15)</f>
        <v>77</v>
      </c>
      <c r="J14" s="57">
        <f>IF('World Final'!J15="","",'World Final'!J15)</f>
        <v>83</v>
      </c>
      <c r="K14" s="57">
        <f>IF('World Final'!K15="","",'World Final'!K15)</f>
        <v>81</v>
      </c>
      <c r="L14" s="25">
        <f>IF('World Final'!L15="","",'World Final'!L15)</f>
        <v>646</v>
      </c>
    </row>
    <row r="15" spans="1:22" ht="14.1" customHeight="1" x14ac:dyDescent="0.25">
      <c r="A15" s="11">
        <v>14</v>
      </c>
      <c r="B15" s="52">
        <f>IF('World Final'!B16="","",'World Final'!B16)</f>
        <v>444</v>
      </c>
      <c r="C15" s="51" t="str">
        <f>IF('World Final'!C16="","",'World Final'!C16)</f>
        <v>Ian Rolph</v>
      </c>
      <c r="D15" s="57">
        <f>IF('World Final'!D16="","",'World Final'!D16)</f>
        <v>86</v>
      </c>
      <c r="E15" s="57" t="str">
        <f>IF('World Final'!E16="","",'World Final'!E16)</f>
        <v>-</v>
      </c>
      <c r="F15" s="57">
        <f>IF('World Final'!F16="","",'World Final'!F16)</f>
        <v>84</v>
      </c>
      <c r="G15" s="57">
        <f>IF('World Final'!G16="","",'World Final'!G16)</f>
        <v>97</v>
      </c>
      <c r="H15" s="57">
        <f>IF('World Final'!H16="","",'World Final'!H16)</f>
        <v>94</v>
      </c>
      <c r="I15" s="57">
        <f>IF('World Final'!I16="","",'World Final'!I16)</f>
        <v>97</v>
      </c>
      <c r="J15" s="57">
        <f>IF('World Final'!J16="","",'World Final'!J16)</f>
        <v>97</v>
      </c>
      <c r="K15" s="57">
        <f>IF('World Final'!K16="","",'World Final'!K16)</f>
        <v>88</v>
      </c>
      <c r="L15" s="25">
        <f>IF('World Final'!L16="","",'World Final'!L16)</f>
        <v>643</v>
      </c>
    </row>
    <row r="16" spans="1:22" ht="14.1" customHeight="1" x14ac:dyDescent="0.25">
      <c r="A16" s="11">
        <v>15</v>
      </c>
      <c r="B16" s="52">
        <f>IF('World Final'!B17="","",'World Final'!B17)</f>
        <v>675</v>
      </c>
      <c r="C16" s="51" t="str">
        <f>IF('World Final'!C17="","",'World Final'!C17)</f>
        <v>Martin Nash</v>
      </c>
      <c r="D16" s="57">
        <f>IF('World Final'!D17="","",'World Final'!D17)</f>
        <v>85</v>
      </c>
      <c r="E16" s="57" t="str">
        <f>IF('World Final'!E17="","",'World Final'!E17)</f>
        <v>-</v>
      </c>
      <c r="F16" s="57">
        <f>IF('World Final'!F17="","",'World Final'!F17)</f>
        <v>66</v>
      </c>
      <c r="G16" s="57">
        <f>IF('World Final'!G17="","",'World Final'!G17)</f>
        <v>99</v>
      </c>
      <c r="H16" s="57">
        <f>IF('World Final'!H17="","",'World Final'!H17)</f>
        <v>96</v>
      </c>
      <c r="I16" s="57">
        <f>IF('World Final'!I17="","",'World Final'!I17)</f>
        <v>95</v>
      </c>
      <c r="J16" s="57">
        <f>IF('World Final'!J17="","",'World Final'!J17)</f>
        <v>89</v>
      </c>
      <c r="K16" s="57">
        <f>IF('World Final'!K17="","",'World Final'!K17)</f>
        <v>93</v>
      </c>
      <c r="L16" s="25">
        <f>IF('World Final'!L17="","",'World Final'!L17)</f>
        <v>623</v>
      </c>
    </row>
    <row r="17" spans="1:12" ht="14.1" customHeight="1" x14ac:dyDescent="0.25">
      <c r="A17" s="11">
        <v>16</v>
      </c>
      <c r="B17" s="52">
        <f>IF('World Final'!B18="","",'World Final'!B18)</f>
        <v>73</v>
      </c>
      <c r="C17" s="51" t="str">
        <f>IF('World Final'!C18="","",'World Final'!C18)</f>
        <v>Jason Reed</v>
      </c>
      <c r="D17" s="57">
        <f>IF('World Final'!D18="","",'World Final'!D18)</f>
        <v>80</v>
      </c>
      <c r="E17" s="57">
        <f>IF('World Final'!E18="","",'World Final'!E18)</f>
        <v>77</v>
      </c>
      <c r="F17" s="57">
        <f>IF('World Final'!F18="","",'World Final'!F18)</f>
        <v>72</v>
      </c>
      <c r="G17" s="26">
        <f>IF('World Final'!G18="","",'World Final'!G18)</f>
        <v>82</v>
      </c>
      <c r="H17" s="57">
        <f>IF('World Final'!H18="","",'World Final'!H18)</f>
        <v>70</v>
      </c>
      <c r="I17" s="26">
        <f>IF('World Final'!I18="","",'World Final'!I18)</f>
        <v>72</v>
      </c>
      <c r="J17" s="57">
        <f>IF('World Final'!J18="","",'World Final'!J18)</f>
        <v>82</v>
      </c>
      <c r="K17" s="57">
        <f>IF('World Final'!K18="","",'World Final'!K18)</f>
        <v>78</v>
      </c>
      <c r="L17" s="25">
        <f>IF('World Final'!L18="","",'World Final'!L18)</f>
        <v>613</v>
      </c>
    </row>
    <row r="18" spans="1:12" ht="14.1" customHeight="1" x14ac:dyDescent="0.25">
      <c r="A18" s="11">
        <v>17</v>
      </c>
      <c r="B18" s="52">
        <f>IF('World Final'!B19="","",'World Final'!B19)</f>
        <v>150</v>
      </c>
      <c r="C18" s="51" t="str">
        <f>IF('World Final'!C19="","",'World Final'!C19)</f>
        <v>Connor Reed (J)</v>
      </c>
      <c r="D18" s="57">
        <f>IF('World Final'!D19="","",'World Final'!D19)</f>
        <v>69</v>
      </c>
      <c r="E18" s="57">
        <f>IF('World Final'!E19="","",'World Final'!E19)</f>
        <v>78</v>
      </c>
      <c r="F18" s="57">
        <f>IF('World Final'!F19="","",'World Final'!F19)</f>
        <v>63</v>
      </c>
      <c r="G18" s="57">
        <f>IF('World Final'!G19="","",'World Final'!G19)</f>
        <v>87</v>
      </c>
      <c r="H18" s="57">
        <f>IF('World Final'!H19="","",'World Final'!H19)</f>
        <v>71</v>
      </c>
      <c r="I18" s="57">
        <f>IF('World Final'!I19="","",'World Final'!I19)</f>
        <v>70</v>
      </c>
      <c r="J18" s="57">
        <f>IF('World Final'!J19="","",'World Final'!J19)</f>
        <v>76</v>
      </c>
      <c r="K18" s="57">
        <f>IF('World Final'!K19="","",'World Final'!K19)</f>
        <v>79</v>
      </c>
      <c r="L18" s="25">
        <f>IF('World Final'!L19="","",'World Final'!L19)</f>
        <v>593</v>
      </c>
    </row>
    <row r="19" spans="1:12" ht="14.1" customHeight="1" x14ac:dyDescent="0.25">
      <c r="A19" s="11">
        <v>18</v>
      </c>
      <c r="B19" s="52">
        <f>IF('World Final'!B20="","",'World Final'!B20)</f>
        <v>306</v>
      </c>
      <c r="C19" s="51" t="str">
        <f>IF('World Final'!C20="","",'World Final'!C20)</f>
        <v>Carl Whyatt</v>
      </c>
      <c r="D19" s="57" t="str">
        <f>IF('World Final'!D20="","",'World Final'!D20)</f>
        <v>-</v>
      </c>
      <c r="E19" s="57">
        <f>IF('World Final'!E20="","",'World Final'!E20)</f>
        <v>82</v>
      </c>
      <c r="F19" s="57">
        <f>IF('World Final'!F20="","",'World Final'!F20)</f>
        <v>79</v>
      </c>
      <c r="G19" s="57">
        <f>IF('World Final'!G20="","",'World Final'!G20)</f>
        <v>89</v>
      </c>
      <c r="H19" s="57">
        <f>IF('World Final'!H20="","",'World Final'!H20)</f>
        <v>84</v>
      </c>
      <c r="I19" s="57">
        <f>IF('World Final'!I20="","",'World Final'!I20)</f>
        <v>93</v>
      </c>
      <c r="J19" s="57">
        <f>IF('World Final'!J20="","",'World Final'!J20)</f>
        <v>85</v>
      </c>
      <c r="K19" s="57">
        <f>IF('World Final'!K20="","",'World Final'!K20)</f>
        <v>77</v>
      </c>
      <c r="L19" s="25">
        <f>IF('World Final'!L20="","",'World Final'!L20)</f>
        <v>589</v>
      </c>
    </row>
    <row r="20" spans="1:12" ht="14.1" customHeight="1" x14ac:dyDescent="0.25">
      <c r="A20" s="11">
        <v>19</v>
      </c>
      <c r="B20" s="52">
        <f>IF('World Final'!B21="","",'World Final'!B21)</f>
        <v>362</v>
      </c>
      <c r="C20" s="51" t="str">
        <f>IF('World Final'!C21="","",'World Final'!C21)</f>
        <v>Bob Harley</v>
      </c>
      <c r="D20" s="57">
        <f>IF('World Final'!D21="","",'World Final'!D21)</f>
        <v>74</v>
      </c>
      <c r="E20" s="57">
        <f>IF('World Final'!E21="","",'World Final'!E21)</f>
        <v>79</v>
      </c>
      <c r="F20" s="57">
        <f>IF('World Final'!F21="","",'World Final'!F21)</f>
        <v>76</v>
      </c>
      <c r="G20" s="57" t="str">
        <f>IF('World Final'!G21="","",'World Final'!G21)</f>
        <v>-</v>
      </c>
      <c r="H20" s="57">
        <f>IF('World Final'!H21="","",'World Final'!H21)</f>
        <v>76</v>
      </c>
      <c r="I20" s="57">
        <f>IF('World Final'!I21="","",'World Final'!I21)</f>
        <v>82</v>
      </c>
      <c r="J20" s="57">
        <f>IF('World Final'!J21="","",'World Final'!J21)</f>
        <v>84</v>
      </c>
      <c r="K20" s="57">
        <f>IF('World Final'!K21="","",'World Final'!K21)</f>
        <v>87</v>
      </c>
      <c r="L20" s="25">
        <f>IF('World Final'!L21="","",'World Final'!L21)</f>
        <v>558</v>
      </c>
    </row>
    <row r="21" spans="1:12" ht="14.1" customHeight="1" x14ac:dyDescent="0.25">
      <c r="A21" s="11">
        <v>20</v>
      </c>
      <c r="B21" s="52">
        <f>IF('World Final'!B22="","",'World Final'!B22)</f>
        <v>165</v>
      </c>
      <c r="C21" s="51" t="str">
        <f>IF('World Final'!C22="","",'World Final'!C22)</f>
        <v>Michael Claque</v>
      </c>
      <c r="D21" s="57">
        <f>IF('World Final'!D22="","",'World Final'!D22)</f>
        <v>76</v>
      </c>
      <c r="E21" s="57">
        <f>IF('World Final'!E22="","",'World Final'!E22)</f>
        <v>85</v>
      </c>
      <c r="F21" s="57">
        <f>IF('World Final'!F22="","",'World Final'!F22)</f>
        <v>73</v>
      </c>
      <c r="G21" s="57" t="str">
        <f>IF('World Final'!G22="","",'World Final'!G22)</f>
        <v>-</v>
      </c>
      <c r="H21" s="57">
        <f>IF('World Final'!H22="","",'World Final'!H22)</f>
        <v>83</v>
      </c>
      <c r="I21" s="57">
        <f>IF('World Final'!I22="","",'World Final'!I22)</f>
        <v>76</v>
      </c>
      <c r="J21" s="57">
        <f>IF('World Final'!J22="","",'World Final'!J22)</f>
        <v>81</v>
      </c>
      <c r="K21" s="57">
        <f>IF('World Final'!K22="","",'World Final'!K22)</f>
        <v>71</v>
      </c>
      <c r="L21" s="25">
        <f>IF('World Final'!L22="","",'World Final'!L22)</f>
        <v>545</v>
      </c>
    </row>
    <row r="22" spans="1:12" ht="14.1" customHeight="1" x14ac:dyDescent="0.25">
      <c r="A22" s="11">
        <v>21</v>
      </c>
      <c r="B22" s="52">
        <f>IF('World Final'!B23="","",'World Final'!B23)</f>
        <v>48</v>
      </c>
      <c r="C22" s="51" t="str">
        <f>IF('World Final'!C23="","",'World Final'!C23)</f>
        <v>Mark Rodgers</v>
      </c>
      <c r="D22" s="58">
        <f>IF('World Final'!D23="","",'World Final'!D23)</f>
        <v>70</v>
      </c>
      <c r="E22" s="58">
        <f>IF('World Final'!E23="","",'World Final'!E23)</f>
        <v>87</v>
      </c>
      <c r="F22" s="58">
        <f>IF('World Final'!F23="","",'World Final'!F23)</f>
        <v>56</v>
      </c>
      <c r="G22" s="58">
        <f>IF('World Final'!G23="","",'World Final'!G23)</f>
        <v>84</v>
      </c>
      <c r="H22" s="58">
        <f>IF('World Final'!H23="","",'World Final'!H23)</f>
        <v>73</v>
      </c>
      <c r="I22" s="58" t="str">
        <f>IF('World Final'!I23="","",'World Final'!I23)</f>
        <v>-</v>
      </c>
      <c r="J22" s="58">
        <f>IF('World Final'!J23="","",'World Final'!J23)</f>
        <v>93</v>
      </c>
      <c r="K22" s="58">
        <f>IF('World Final'!K23="","",'World Final'!K23)</f>
        <v>80</v>
      </c>
      <c r="L22" s="25">
        <f>IF('World Final'!L23="","",'World Final'!L23)</f>
        <v>543</v>
      </c>
    </row>
    <row r="23" spans="1:12" ht="14.1" customHeight="1" x14ac:dyDescent="0.25">
      <c r="A23" s="11">
        <v>22</v>
      </c>
      <c r="B23" s="52">
        <f>IF('World Final'!B24="","",'World Final'!B24)</f>
        <v>13</v>
      </c>
      <c r="C23" s="51" t="str">
        <f>IF('World Final'!C24="","",'World Final'!C24)</f>
        <v>Alan Inness</v>
      </c>
      <c r="D23" s="58">
        <f>IF('World Final'!D24="","",'World Final'!D24)</f>
        <v>84</v>
      </c>
      <c r="E23" s="58">
        <f>IF('World Final'!E24="","",'World Final'!E24)</f>
        <v>92</v>
      </c>
      <c r="F23" s="58">
        <f>IF('World Final'!F24="","",'World Final'!F24)</f>
        <v>90</v>
      </c>
      <c r="G23" s="58" t="str">
        <f>IF('World Final'!G24="","",'World Final'!G24)</f>
        <v>-</v>
      </c>
      <c r="H23" s="58">
        <f>IF('World Final'!H24="","",'World Final'!H24)</f>
        <v>80</v>
      </c>
      <c r="I23" s="58">
        <f>IF('World Final'!I24="","",'World Final'!I24)</f>
        <v>78</v>
      </c>
      <c r="J23" s="58" t="str">
        <f>IF('World Final'!J24="","",'World Final'!J24)</f>
        <v>-</v>
      </c>
      <c r="K23" s="58">
        <f>IF('World Final'!K24="","",'World Final'!K24)</f>
        <v>84</v>
      </c>
      <c r="L23" s="25">
        <f>IF('World Final'!L24="","",'World Final'!L24)</f>
        <v>508</v>
      </c>
    </row>
    <row r="24" spans="1:12" ht="14.1" customHeight="1" x14ac:dyDescent="0.25">
      <c r="A24" s="11">
        <v>23</v>
      </c>
      <c r="B24" s="52">
        <f>IF('World Final'!B25="","",'World Final'!B25)</f>
        <v>276</v>
      </c>
      <c r="C24" s="51" t="str">
        <f>IF('World Final'!C25="","",'World Final'!C25)</f>
        <v>Tony Perry</v>
      </c>
      <c r="D24" s="58">
        <f>IF('World Final'!D25="","",'World Final'!D25)</f>
        <v>71</v>
      </c>
      <c r="E24" s="58" t="str">
        <f>IF('World Final'!E25="","",'World Final'!E25)</f>
        <v>-</v>
      </c>
      <c r="F24" s="58">
        <f>IF('World Final'!F25="","",'World Final'!F25)</f>
        <v>60</v>
      </c>
      <c r="G24" s="58">
        <f>IF('World Final'!G25="","",'World Final'!G25)</f>
        <v>77</v>
      </c>
      <c r="H24" s="58">
        <f>IF('World Final'!H25="","",'World Final'!H25)</f>
        <v>77</v>
      </c>
      <c r="I24" s="58">
        <f>IF('World Final'!I25="","",'World Final'!I25)</f>
        <v>68</v>
      </c>
      <c r="J24" s="58">
        <f>IF('World Final'!J25="","",'World Final'!J25)</f>
        <v>74</v>
      </c>
      <c r="K24" s="58">
        <f>IF('World Final'!K25="","",'World Final'!K25)</f>
        <v>73</v>
      </c>
      <c r="L24" s="25">
        <f>IF('World Final'!L25="","",'World Final'!L25)</f>
        <v>500</v>
      </c>
    </row>
    <row r="25" spans="1:12" x14ac:dyDescent="0.25">
      <c r="A25" s="11">
        <v>24</v>
      </c>
      <c r="B25" s="52">
        <f>IF('World Final'!B26="","",'World Final'!B26)</f>
        <v>880</v>
      </c>
      <c r="C25" s="51" t="str">
        <f>IF('World Final'!C26="","",'World Final'!C26)</f>
        <v>Courtney Orme</v>
      </c>
      <c r="D25" s="58">
        <f>IF('World Final'!D26="","",'World Final'!D26)</f>
        <v>63</v>
      </c>
      <c r="E25" s="58">
        <f>IF('World Final'!E26="","",'World Final'!E26)</f>
        <v>72</v>
      </c>
      <c r="F25" s="58">
        <f>IF('World Final'!F26="","",'World Final'!F26)</f>
        <v>61</v>
      </c>
      <c r="G25" s="58" t="str">
        <f>IF('World Final'!G26="","",'World Final'!G26)</f>
        <v>-</v>
      </c>
      <c r="H25" s="58">
        <f>IF('World Final'!H26="","",'World Final'!H26)</f>
        <v>72</v>
      </c>
      <c r="I25" s="58">
        <f>IF('World Final'!I26="","",'World Final'!I26)</f>
        <v>74</v>
      </c>
      <c r="J25" s="58">
        <f>IF('World Final'!J26="","",'World Final'!J26)</f>
        <v>72</v>
      </c>
      <c r="K25" s="58">
        <f>IF('World Final'!K26="","",'World Final'!K26)</f>
        <v>70</v>
      </c>
      <c r="L25" s="25">
        <f>IF('World Final'!L26="","",'World Final'!L26)</f>
        <v>484</v>
      </c>
    </row>
    <row r="26" spans="1:12" x14ac:dyDescent="0.25">
      <c r="A26" s="11">
        <v>25</v>
      </c>
      <c r="B26" s="52">
        <f>IF('World Final'!B27="","",'World Final'!B27)</f>
        <v>87</v>
      </c>
      <c r="C26" s="51" t="str">
        <f>IF('World Final'!C27="","",'World Final'!C27)</f>
        <v>Jordan Taylor</v>
      </c>
      <c r="D26" s="58" t="str">
        <f>IF('World Final'!D27="","",'World Final'!D27)</f>
        <v>-</v>
      </c>
      <c r="E26" s="58">
        <f>IF('World Final'!E27="","",'World Final'!E27)</f>
        <v>69</v>
      </c>
      <c r="F26" s="58">
        <f>IF('World Final'!F27="","",'World Final'!F27)</f>
        <v>64</v>
      </c>
      <c r="G26" s="58">
        <f>IF('World Final'!G27="","",'World Final'!G27)</f>
        <v>79</v>
      </c>
      <c r="H26" s="58" t="str">
        <f>IF('World Final'!H27="","",'World Final'!H27)</f>
        <v>-</v>
      </c>
      <c r="I26" s="58">
        <f>IF('World Final'!I27="","",'World Final'!I27)</f>
        <v>69</v>
      </c>
      <c r="J26" s="58">
        <f>IF('World Final'!J27="","",'World Final'!J27)</f>
        <v>73</v>
      </c>
      <c r="K26" s="58" t="str">
        <f>IF('World Final'!K27="","",'World Final'!K27)</f>
        <v>-</v>
      </c>
      <c r="L26" s="25">
        <f>IF('World Final'!L27="","",'World Final'!L27)</f>
        <v>354</v>
      </c>
    </row>
    <row r="27" spans="1:12" x14ac:dyDescent="0.25">
      <c r="A27" s="11">
        <v>26</v>
      </c>
      <c r="B27" s="52">
        <f>IF('World Final'!B28="","",'World Final'!B28)</f>
        <v>118</v>
      </c>
      <c r="C27" s="51" t="str">
        <f>IF('World Final'!C28="","",'World Final'!C28)</f>
        <v>Chelle Snowden</v>
      </c>
      <c r="D27" s="58">
        <f>IF('World Final'!D28="","",'World Final'!D28)</f>
        <v>82</v>
      </c>
      <c r="E27" s="58">
        <f>IF('World Final'!E28="","",'World Final'!E28)</f>
        <v>83</v>
      </c>
      <c r="F27" s="58">
        <f>IF('World Final'!F28="","",'World Final'!F28)</f>
        <v>67</v>
      </c>
      <c r="G27" s="58" t="str">
        <f>IF('World Final'!G28="","",'World Final'!G28)</f>
        <v>-</v>
      </c>
      <c r="H27" s="58">
        <f>IF('World Final'!H28="","",'World Final'!H28)</f>
        <v>82</v>
      </c>
      <c r="I27" s="58" t="str">
        <f>IF('World Final'!I28="","",'World Final'!I28)</f>
        <v>-</v>
      </c>
      <c r="J27" s="58" t="str">
        <f>IF('World Final'!J28="","",'World Final'!J28)</f>
        <v>-</v>
      </c>
      <c r="K27" s="58" t="str">
        <f>IF('World Final'!K28="","",'World Final'!K28)</f>
        <v>-</v>
      </c>
      <c r="L27" s="25">
        <f>IF('World Final'!L28="","",'World Final'!L28)</f>
        <v>314</v>
      </c>
    </row>
    <row r="28" spans="1:12" x14ac:dyDescent="0.25">
      <c r="A28" s="11">
        <v>27</v>
      </c>
      <c r="B28" s="52">
        <f>IF('World Final'!B29="","",'World Final'!B29)</f>
        <v>80</v>
      </c>
      <c r="C28" s="51" t="str">
        <f>IF('World Final'!C29="","",'World Final'!C29)</f>
        <v>Joshua Young (J)</v>
      </c>
      <c r="D28" s="58" t="str">
        <f>IF('World Final'!D29="","",'World Final'!D29)</f>
        <v>-</v>
      </c>
      <c r="E28" s="26" t="str">
        <f>IF('World Final'!E29="","",'World Final'!E29)</f>
        <v>-</v>
      </c>
      <c r="F28" s="26" t="str">
        <f>IF('World Final'!F29="","",'World Final'!F29)</f>
        <v>-</v>
      </c>
      <c r="G28" s="58" t="str">
        <f>IF('World Final'!G29="","",'World Final'!G29)</f>
        <v>-</v>
      </c>
      <c r="H28" s="26">
        <f>IF('World Final'!H29="","",'World Final'!H29)</f>
        <v>74</v>
      </c>
      <c r="I28" s="58">
        <f>IF('World Final'!I29="","",'World Final'!I29)</f>
        <v>79</v>
      </c>
      <c r="J28" s="58">
        <f>IF('World Final'!J29="","",'World Final'!J29)</f>
        <v>80</v>
      </c>
      <c r="K28" s="58">
        <f>IF('World Final'!K29="","",'World Final'!K29)</f>
        <v>72</v>
      </c>
      <c r="L28" s="25">
        <f>IF('World Final'!L29="","",'World Final'!L29)</f>
        <v>305</v>
      </c>
    </row>
    <row r="29" spans="1:12" x14ac:dyDescent="0.25">
      <c r="A29" s="11">
        <v>28</v>
      </c>
      <c r="B29" s="52">
        <f>IF('World Final'!B30="","",'World Final'!B30)</f>
        <v>30</v>
      </c>
      <c r="C29" s="51" t="str">
        <f>IF('World Final'!C30="","",'World Final'!C30)</f>
        <v>Anthony  Wyper</v>
      </c>
      <c r="D29" s="58" t="str">
        <f>IF('World Final'!D30="","",'World Final'!D30)</f>
        <v>-</v>
      </c>
      <c r="E29" s="58">
        <f>IF('World Final'!E30="","",'World Final'!E30)</f>
        <v>101</v>
      </c>
      <c r="F29" s="58">
        <f>IF('World Final'!F30="","",'World Final'!F30)</f>
        <v>101</v>
      </c>
      <c r="G29" s="58" t="str">
        <f>IF('World Final'!G30="","",'World Final'!G30)</f>
        <v>-</v>
      </c>
      <c r="H29" s="58">
        <f>IF('World Final'!H30="","",'World Final'!H30)</f>
        <v>101</v>
      </c>
      <c r="I29" s="58" t="str">
        <f>IF('World Final'!I30="","",'World Final'!I30)</f>
        <v>-</v>
      </c>
      <c r="J29" s="58" t="str">
        <f>IF('World Final'!J30="","",'World Final'!J30)</f>
        <v>-</v>
      </c>
      <c r="K29" s="58" t="str">
        <f>IF('World Final'!K30="","",'World Final'!K30)</f>
        <v>-</v>
      </c>
      <c r="L29" s="25">
        <f>IF('World Final'!L30="","",'World Final'!L30)</f>
        <v>303</v>
      </c>
    </row>
    <row r="30" spans="1:12" x14ac:dyDescent="0.25">
      <c r="A30" s="11">
        <v>29</v>
      </c>
      <c r="B30" s="52">
        <f>IF('World Final'!B31="","",'World Final'!B31)</f>
        <v>31</v>
      </c>
      <c r="C30" s="51" t="str">
        <f>IF('World Final'!C31="","",'World Final'!C31)</f>
        <v>Leah Wyper (J)</v>
      </c>
      <c r="D30" s="58">
        <f>IF('World Final'!D31="","",'World Final'!D31)</f>
        <v>72</v>
      </c>
      <c r="E30" s="58">
        <f>IF('World Final'!E31="","",'World Final'!E31)</f>
        <v>81</v>
      </c>
      <c r="F30" s="58">
        <f>IF('World Final'!F31="","",'World Final'!F31)</f>
        <v>71</v>
      </c>
      <c r="G30" s="58" t="str">
        <f>IF('World Final'!G31="","",'World Final'!G31)</f>
        <v>-</v>
      </c>
      <c r="H30" s="58">
        <f>IF('World Final'!H31="","",'World Final'!H31)</f>
        <v>79</v>
      </c>
      <c r="I30" s="58" t="str">
        <f>IF('World Final'!I31="","",'World Final'!I31)</f>
        <v>-</v>
      </c>
      <c r="J30" s="58" t="str">
        <f>IF('World Final'!J31="","",'World Final'!J31)</f>
        <v>-</v>
      </c>
      <c r="K30" s="58" t="str">
        <f>IF('World Final'!K31="","",'World Final'!K31)</f>
        <v>-</v>
      </c>
      <c r="L30" s="25">
        <f>IF('World Final'!L31="","",'World Final'!L31)</f>
        <v>303</v>
      </c>
    </row>
    <row r="31" spans="1:12" x14ac:dyDescent="0.25">
      <c r="A31" s="11">
        <v>30</v>
      </c>
      <c r="B31" s="52">
        <f>IF('World Final'!B32="","",'World Final'!B32)</f>
        <v>163</v>
      </c>
      <c r="C31" s="51" t="str">
        <f>IF('World Final'!C32="","",'World Final'!C32)</f>
        <v>Billy Clague</v>
      </c>
      <c r="D31" s="58" t="str">
        <f>IF('World Final'!D32="","",'World Final'!D32)</f>
        <v>-</v>
      </c>
      <c r="E31" s="58" t="str">
        <f>IF('World Final'!E32="","",'World Final'!E32)</f>
        <v>-</v>
      </c>
      <c r="F31" s="58" t="str">
        <f>IF('World Final'!F32="","",'World Final'!F32)</f>
        <v>-</v>
      </c>
      <c r="G31" s="58" t="str">
        <f>IF('World Final'!G32="","",'World Final'!G32)</f>
        <v>-</v>
      </c>
      <c r="H31" s="58">
        <f>IF('World Final'!H32="","",'World Final'!H32)</f>
        <v>86</v>
      </c>
      <c r="I31" s="58">
        <f>IF('World Final'!I32="","",'World Final'!I32)</f>
        <v>65</v>
      </c>
      <c r="J31" s="58">
        <f>IF('World Final'!J32="","",'World Final'!J32)</f>
        <v>75</v>
      </c>
      <c r="K31" s="58">
        <f>IF('World Final'!K32="","",'World Final'!K32)</f>
        <v>76</v>
      </c>
      <c r="L31" s="25">
        <f>IF('World Final'!L32="","",'World Final'!L32)</f>
        <v>302</v>
      </c>
    </row>
    <row r="32" spans="1:12" x14ac:dyDescent="0.25">
      <c r="A32" s="11">
        <v>31</v>
      </c>
      <c r="B32" s="52">
        <f>IF('World Final'!B33="","",'World Final'!B33)</f>
        <v>231</v>
      </c>
      <c r="C32" s="51" t="str">
        <f>IF('World Final'!C33="","",'World Final'!C33)</f>
        <v>Simon  Bassett</v>
      </c>
      <c r="D32" s="58">
        <f>IF('World Final'!D33="","",'World Final'!D33)</f>
        <v>78</v>
      </c>
      <c r="E32" s="58" t="str">
        <f>IF('World Final'!E33="","",'World Final'!E33)</f>
        <v>-</v>
      </c>
      <c r="F32" s="58">
        <f>IF('World Final'!F33="","",'World Final'!F33)</f>
        <v>54</v>
      </c>
      <c r="G32" s="58" t="str">
        <f>IF('World Final'!G33="","",'World Final'!G33)</f>
        <v>-</v>
      </c>
      <c r="H32" s="58" t="str">
        <f>IF('World Final'!H33="","",'World Final'!H33)</f>
        <v>-</v>
      </c>
      <c r="I32" s="58">
        <f>IF('World Final'!I33="","",'World Final'!I33)</f>
        <v>84</v>
      </c>
      <c r="J32" s="58">
        <f>IF('World Final'!J33="","",'World Final'!J33)</f>
        <v>78</v>
      </c>
      <c r="K32" s="58" t="str">
        <f>IF('World Final'!K33="","",'World Final'!K33)</f>
        <v>-</v>
      </c>
      <c r="L32" s="25">
        <f>IF('World Final'!L33="","",'World Final'!L33)</f>
        <v>294</v>
      </c>
    </row>
    <row r="33" spans="1:12" x14ac:dyDescent="0.25">
      <c r="A33" s="11">
        <v>32</v>
      </c>
      <c r="B33" s="52">
        <f>IF('World Final'!B34="","",'World Final'!B34)</f>
        <v>513</v>
      </c>
      <c r="C33" s="51" t="str">
        <f>IF('World Final'!C34="","",'World Final'!C34)</f>
        <v>Daniel Skeels</v>
      </c>
      <c r="D33" s="58">
        <f>IF('World Final'!D34="","",'World Final'!D34)</f>
        <v>97</v>
      </c>
      <c r="E33" s="58">
        <f>IF('World Final'!E34="","",'World Final'!E34)</f>
        <v>94</v>
      </c>
      <c r="F33" s="58">
        <f>IF('World Final'!F34="","",'World Final'!F34)</f>
        <v>96</v>
      </c>
      <c r="G33" s="58" t="str">
        <f>IF('World Final'!G34="","",'World Final'!G34)</f>
        <v>-</v>
      </c>
      <c r="H33" s="58" t="str">
        <f>IF('World Final'!H34="","",'World Final'!H34)</f>
        <v>-</v>
      </c>
      <c r="I33" s="58" t="str">
        <f>IF('World Final'!I34="","",'World Final'!I34)</f>
        <v>-</v>
      </c>
      <c r="J33" s="58" t="str">
        <f>IF('World Final'!J34="","",'World Final'!J34)</f>
        <v>-</v>
      </c>
      <c r="K33" s="58" t="str">
        <f>IF('World Final'!K34="","",'World Final'!K34)</f>
        <v>-</v>
      </c>
      <c r="L33" s="25">
        <f>IF('World Final'!L34="","",'World Final'!L34)</f>
        <v>287</v>
      </c>
    </row>
    <row r="34" spans="1:12" x14ac:dyDescent="0.25">
      <c r="A34" s="11">
        <v>33</v>
      </c>
      <c r="B34" s="52">
        <f>IF('World Final'!B35="","",'World Final'!B35)</f>
        <v>817</v>
      </c>
      <c r="C34" s="51" t="str">
        <f>IF('World Final'!C35="","",'World Final'!C35)</f>
        <v>Tim Bailey</v>
      </c>
      <c r="D34" s="58">
        <f>IF('World Final'!D35="","",'World Final'!D35)</f>
        <v>96</v>
      </c>
      <c r="E34" s="58" t="str">
        <f>IF('World Final'!E35="","",'World Final'!E35)</f>
        <v>-</v>
      </c>
      <c r="F34" s="58">
        <f>IF('World Final'!F35="","",'World Final'!F35)</f>
        <v>89</v>
      </c>
      <c r="G34" s="58" t="str">
        <f>IF('World Final'!G35="","",'World Final'!G35)</f>
        <v>-</v>
      </c>
      <c r="H34" s="58" t="str">
        <f>IF('World Final'!H35="","",'World Final'!H35)</f>
        <v>-</v>
      </c>
      <c r="I34" s="58" t="str">
        <f>IF('World Final'!I35="","",'World Final'!I35)</f>
        <v>-</v>
      </c>
      <c r="J34" s="58" t="str">
        <f>IF('World Final'!J35="","",'World Final'!J35)</f>
        <v>-</v>
      </c>
      <c r="K34" s="58">
        <f>IF('World Final'!K35="","",'World Final'!K35)</f>
        <v>98</v>
      </c>
      <c r="L34" s="25">
        <f>IF('World Final'!L35="","",'World Final'!L35)</f>
        <v>283</v>
      </c>
    </row>
    <row r="35" spans="1:12" x14ac:dyDescent="0.25">
      <c r="A35" s="11">
        <v>34</v>
      </c>
      <c r="B35" s="52">
        <f>IF('World Final'!B36="","",'World Final'!B36)</f>
        <v>951</v>
      </c>
      <c r="C35" s="51" t="str">
        <f>IF('World Final'!C36="","",'World Final'!C36)</f>
        <v>Bradley Bircher</v>
      </c>
      <c r="D35" s="26">
        <f>IF('World Final'!D36="","",'World Final'!D36)</f>
        <v>66</v>
      </c>
      <c r="E35" s="58">
        <f>IF('World Final'!E36="","",'World Final'!E36)</f>
        <v>73</v>
      </c>
      <c r="F35" s="58">
        <f>IF('World Final'!F36="","",'World Final'!F36)</f>
        <v>57</v>
      </c>
      <c r="G35" s="58" t="str">
        <f>IF('World Final'!G36="","",'World Final'!G36)</f>
        <v>-</v>
      </c>
      <c r="H35" s="58" t="str">
        <f>IF('World Final'!H36="","",'World Final'!H36)</f>
        <v>-</v>
      </c>
      <c r="I35" s="58">
        <f>IF('World Final'!I36="","",'World Final'!I36)</f>
        <v>67</v>
      </c>
      <c r="J35" s="58" t="str">
        <f>IF('World Final'!J36="","",'World Final'!J36)</f>
        <v>-</v>
      </c>
      <c r="K35" s="58" t="str">
        <f>IF('World Final'!K36="","",'World Final'!K36)</f>
        <v>-</v>
      </c>
      <c r="L35" s="25">
        <f>IF('World Final'!L36="","",'World Final'!L36)</f>
        <v>263</v>
      </c>
    </row>
    <row r="36" spans="1:12" x14ac:dyDescent="0.25">
      <c r="A36" s="11">
        <v>35</v>
      </c>
      <c r="B36" s="52">
        <f>IF('World Final'!B37="","",'World Final'!B37)</f>
        <v>24</v>
      </c>
      <c r="C36" s="51" t="str">
        <f>IF('World Final'!C37="","",'World Final'!C37)</f>
        <v>Matthew Bennett</v>
      </c>
      <c r="D36" s="58">
        <f>IF('World Final'!D37="","",'World Final'!D37)</f>
        <v>101</v>
      </c>
      <c r="E36" s="58" t="str">
        <f>IF('World Final'!E37="","",'World Final'!E37)</f>
        <v>-</v>
      </c>
      <c r="F36" s="58">
        <f>IF('World Final'!F37="","",'World Final'!F37)</f>
        <v>99</v>
      </c>
      <c r="G36" s="58" t="str">
        <f>IF('World Final'!G37="","",'World Final'!G37)</f>
        <v>-</v>
      </c>
      <c r="H36" s="58" t="str">
        <f>IF('World Final'!H37="","",'World Final'!H37)</f>
        <v>-</v>
      </c>
      <c r="I36" s="58" t="str">
        <f>IF('World Final'!I37="","",'World Final'!I37)</f>
        <v>-</v>
      </c>
      <c r="J36" s="58" t="str">
        <f>IF('World Final'!J37="","",'World Final'!J37)</f>
        <v>-</v>
      </c>
      <c r="K36" s="58" t="str">
        <f>IF('World Final'!K37="","",'World Final'!K37)</f>
        <v>-</v>
      </c>
      <c r="L36" s="25">
        <f>IF('World Final'!L37="","",'World Final'!L37)</f>
        <v>200</v>
      </c>
    </row>
    <row r="37" spans="1:12" x14ac:dyDescent="0.25">
      <c r="A37" s="11">
        <v>36</v>
      </c>
      <c r="B37" s="52">
        <f>IF('World Final'!B38="","",'World Final'!B38)</f>
        <v>520</v>
      </c>
      <c r="C37" s="51" t="str">
        <f>IF('World Final'!C38="","",'World Final'!C38)</f>
        <v>Freddie Clarke (J)</v>
      </c>
      <c r="D37" s="58">
        <f>IF('World Final'!D38="","",'World Final'!D38)</f>
        <v>67</v>
      </c>
      <c r="E37" s="58">
        <f>IF('World Final'!E38="","",'World Final'!E38)</f>
        <v>71</v>
      </c>
      <c r="F37" s="58">
        <f>IF('World Final'!F38="","",'World Final'!F38)</f>
        <v>62</v>
      </c>
      <c r="G37" s="58" t="str">
        <f>IF('World Final'!G38="","",'World Final'!G38)</f>
        <v>-</v>
      </c>
      <c r="H37" s="58" t="str">
        <f>IF('World Final'!H38="","",'World Final'!H38)</f>
        <v>-</v>
      </c>
      <c r="I37" s="58" t="str">
        <f>IF('World Final'!I38="","",'World Final'!I38)</f>
        <v>-</v>
      </c>
      <c r="J37" s="58" t="str">
        <f>IF('World Final'!J38="","",'World Final'!J38)</f>
        <v>-</v>
      </c>
      <c r="K37" s="58" t="str">
        <f>IF('World Final'!K38="","",'World Final'!K38)</f>
        <v>-</v>
      </c>
      <c r="L37" s="25">
        <f>IF('World Final'!L38="","",'World Final'!L38)</f>
        <v>200</v>
      </c>
    </row>
    <row r="38" spans="1:12" x14ac:dyDescent="0.25">
      <c r="A38" s="11">
        <v>37</v>
      </c>
      <c r="B38" s="52">
        <f>IF('World Final'!B39="","",'World Final'!B39)</f>
        <v>85</v>
      </c>
      <c r="C38" s="51" t="str">
        <f>IF('World Final'!C39="","",'World Final'!C39)</f>
        <v>Colin Phillips</v>
      </c>
      <c r="D38" s="58">
        <f>IF('World Final'!D39="","",'World Final'!D39)</f>
        <v>92</v>
      </c>
      <c r="E38" s="58" t="str">
        <f>IF('World Final'!E39="","",'World Final'!E39)</f>
        <v>-</v>
      </c>
      <c r="F38" s="58">
        <f>IF('World Final'!F39="","",'World Final'!F39)</f>
        <v>91</v>
      </c>
      <c r="G38" s="58" t="str">
        <f>IF('World Final'!G39="","",'World Final'!G39)</f>
        <v>-</v>
      </c>
      <c r="H38" s="58" t="str">
        <f>IF('World Final'!H39="","",'World Final'!H39)</f>
        <v>-</v>
      </c>
      <c r="I38" s="58" t="str">
        <f>IF('World Final'!I39="","",'World Final'!I39)</f>
        <v>-</v>
      </c>
      <c r="J38" s="58" t="str">
        <f>IF('World Final'!J39="","",'World Final'!J39)</f>
        <v>-</v>
      </c>
      <c r="K38" s="58" t="str">
        <f>IF('World Final'!K39="","",'World Final'!K39)</f>
        <v>-</v>
      </c>
      <c r="L38" s="25">
        <f>IF('World Final'!L39="","",'World Final'!L39)</f>
        <v>183</v>
      </c>
    </row>
    <row r="39" spans="1:12" x14ac:dyDescent="0.25">
      <c r="A39" s="11">
        <v>38</v>
      </c>
      <c r="B39" s="52">
        <f>IF('World Final'!B40="","",'World Final'!B40)</f>
        <v>911</v>
      </c>
      <c r="C39" s="51" t="str">
        <f>IF('World Final'!C40="","",'World Final'!C40)</f>
        <v>Jordan Leavis (J)</v>
      </c>
      <c r="D39" s="58" t="str">
        <f>IF('World Final'!D40="","",'World Final'!D40)</f>
        <v>-</v>
      </c>
      <c r="E39" s="58" t="str">
        <f>IF('World Final'!E40="","",'World Final'!E40)</f>
        <v>-</v>
      </c>
      <c r="F39" s="58" t="str">
        <f>IF('World Final'!F40="","",'World Final'!F40)</f>
        <v>-</v>
      </c>
      <c r="G39" s="58" t="str">
        <f>IF('World Final'!G40="","",'World Final'!G40)</f>
        <v>-</v>
      </c>
      <c r="H39" s="58" t="str">
        <f>IF('World Final'!H40="","",'World Final'!H40)</f>
        <v>-</v>
      </c>
      <c r="I39" s="58" t="str">
        <f>IF('World Final'!I40="","",'World Final'!I40)</f>
        <v>-</v>
      </c>
      <c r="J39" s="58">
        <f>IF('World Final'!J40="","",'World Final'!J40)</f>
        <v>88</v>
      </c>
      <c r="K39" s="58">
        <f>IF('World Final'!K40="","",'World Final'!K40)</f>
        <v>83</v>
      </c>
      <c r="L39" s="25">
        <f>IF('World Final'!L40="","",'World Final'!L40)</f>
        <v>171</v>
      </c>
    </row>
    <row r="40" spans="1:12" x14ac:dyDescent="0.25">
      <c r="A40" s="11">
        <v>39</v>
      </c>
      <c r="B40" s="52">
        <f>IF('World Final'!B41="","",'World Final'!B41)</f>
        <v>771</v>
      </c>
      <c r="C40" s="51" t="str">
        <f>IF('World Final'!C41="","",'World Final'!C41)</f>
        <v>Gary Gamlin</v>
      </c>
      <c r="D40" s="58" t="str">
        <f>IF('World Final'!D41="","",'World Final'!D41)</f>
        <v>-</v>
      </c>
      <c r="E40" s="58" t="str">
        <f>IF('World Final'!E41="","",'World Final'!E41)</f>
        <v>-</v>
      </c>
      <c r="F40" s="58" t="str">
        <f>IF('World Final'!F41="","",'World Final'!F41)</f>
        <v>-</v>
      </c>
      <c r="G40" s="58" t="str">
        <f>IF('World Final'!G41="","",'World Final'!G41)</f>
        <v>-</v>
      </c>
      <c r="H40" s="58">
        <f>IF('World Final'!H41="","",'World Final'!H41)</f>
        <v>75</v>
      </c>
      <c r="I40" s="58">
        <f>IF('World Final'!I41="","",'World Final'!I41)</f>
        <v>87</v>
      </c>
      <c r="J40" s="58" t="str">
        <f>IF('World Final'!J41="","",'World Final'!J41)</f>
        <v>-</v>
      </c>
      <c r="K40" s="58" t="str">
        <f>IF('World Final'!K41="","",'World Final'!K41)</f>
        <v>-</v>
      </c>
      <c r="L40" s="25">
        <f>IF('World Final'!L41="","",'World Final'!L41)</f>
        <v>162</v>
      </c>
    </row>
    <row r="41" spans="1:12" x14ac:dyDescent="0.25">
      <c r="A41" s="11">
        <v>40</v>
      </c>
      <c r="B41" s="52">
        <f>IF('World Final'!B42="","",'World Final'!B42)</f>
        <v>565</v>
      </c>
      <c r="C41" s="51" t="str">
        <f>IF('World Final'!C42="","",'World Final'!C42)</f>
        <v>Dan Smith</v>
      </c>
      <c r="D41" s="58" t="str">
        <f>IF('World Final'!D42="","",'World Final'!D42)</f>
        <v>-</v>
      </c>
      <c r="E41" s="58">
        <f>IF('World Final'!E42="","",'World Final'!E42)</f>
        <v>89</v>
      </c>
      <c r="F41" s="58">
        <f>IF('World Final'!F42="","",'World Final'!F42)</f>
        <v>69</v>
      </c>
      <c r="G41" s="58" t="str">
        <f>IF('World Final'!G42="","",'World Final'!G42)</f>
        <v>-</v>
      </c>
      <c r="H41" s="58" t="str">
        <f>IF('World Final'!H42="","",'World Final'!H42)</f>
        <v>-</v>
      </c>
      <c r="I41" s="58" t="str">
        <f>IF('World Final'!I42="","",'World Final'!I42)</f>
        <v>-</v>
      </c>
      <c r="J41" s="58" t="str">
        <f>IF('World Final'!J42="","",'World Final'!J42)</f>
        <v>-</v>
      </c>
      <c r="K41" s="58" t="str">
        <f>IF('World Final'!K42="","",'World Final'!K42)</f>
        <v>-</v>
      </c>
      <c r="L41" s="25">
        <f>IF('World Final'!L42="","",'World Final'!L42)</f>
        <v>158</v>
      </c>
    </row>
    <row r="42" spans="1:12" x14ac:dyDescent="0.25">
      <c r="A42" s="11">
        <v>41</v>
      </c>
      <c r="B42" s="52">
        <f>IF('World Final'!B43="","",'World Final'!B43)</f>
        <v>32</v>
      </c>
      <c r="C42" s="51" t="str">
        <f>IF('World Final'!C43="","",'World Final'!C43)</f>
        <v>Allan Leighton</v>
      </c>
      <c r="D42" s="58" t="str">
        <f>IF('World Final'!D43="","",'World Final'!D43)</f>
        <v>-</v>
      </c>
      <c r="E42" s="58" t="str">
        <f>IF('World Final'!E43="","",'World Final'!E43)</f>
        <v>-</v>
      </c>
      <c r="F42" s="58">
        <f>IF('World Final'!F43="","",'World Final'!F43)</f>
        <v>68</v>
      </c>
      <c r="G42" s="58" t="str">
        <f>IF('World Final'!G43="","",'World Final'!G43)</f>
        <v>-</v>
      </c>
      <c r="H42" s="58" t="str">
        <f>IF('World Final'!H43="","",'World Final'!H43)</f>
        <v>-</v>
      </c>
      <c r="I42" s="58" t="str">
        <f>IF('World Final'!I43="","",'World Final'!I43)</f>
        <v>-</v>
      </c>
      <c r="J42" s="58" t="str">
        <f>IF('World Final'!J43="","",'World Final'!J43)</f>
        <v>-</v>
      </c>
      <c r="K42" s="58">
        <f>IF('World Final'!K43="","",'World Final'!K43)</f>
        <v>90</v>
      </c>
      <c r="L42" s="25">
        <f>IF('World Final'!L43="","",'World Final'!L43)</f>
        <v>158</v>
      </c>
    </row>
    <row r="43" spans="1:12" x14ac:dyDescent="0.25">
      <c r="A43" s="11">
        <v>42</v>
      </c>
      <c r="B43" s="52">
        <f>IF('World Final'!B44="","",'World Final'!B44)</f>
        <v>499</v>
      </c>
      <c r="C43" s="51" t="str">
        <f>IF('World Final'!C44="","",'World Final'!C44)</f>
        <v>Jordan Gratton</v>
      </c>
      <c r="D43" s="58" t="str">
        <f>IF('World Final'!D44="","",'World Final'!D44)</f>
        <v>-</v>
      </c>
      <c r="E43" s="58">
        <f>IF('World Final'!E44="","",'World Final'!E44)</f>
        <v>76</v>
      </c>
      <c r="F43" s="58">
        <f>IF('World Final'!F44="","",'World Final'!F44)</f>
        <v>80</v>
      </c>
      <c r="G43" s="58" t="str">
        <f>IF('World Final'!G44="","",'World Final'!G44)</f>
        <v>-</v>
      </c>
      <c r="H43" s="58" t="str">
        <f>IF('World Final'!H44="","",'World Final'!H44)</f>
        <v>-</v>
      </c>
      <c r="I43" s="58" t="str">
        <f>IF('World Final'!I44="","",'World Final'!I44)</f>
        <v>-</v>
      </c>
      <c r="J43" s="58" t="str">
        <f>IF('World Final'!J44="","",'World Final'!J44)</f>
        <v>-</v>
      </c>
      <c r="K43" s="58" t="str">
        <f>IF('World Final'!K44="","",'World Final'!K44)</f>
        <v>-</v>
      </c>
      <c r="L43" s="25">
        <f>IF('World Final'!L44="","",'World Final'!L44)</f>
        <v>156</v>
      </c>
    </row>
    <row r="44" spans="1:12" x14ac:dyDescent="0.25">
      <c r="A44" s="11">
        <v>43</v>
      </c>
      <c r="B44" s="52">
        <f>IF('World Final'!B45="","",'World Final'!B45)</f>
        <v>132</v>
      </c>
      <c r="C44" s="51" t="str">
        <f>IF('World Final'!C45="","",'World Final'!C45)</f>
        <v>Ian Ward</v>
      </c>
      <c r="D44" s="58" t="str">
        <f>IF('World Final'!D45="","",'World Final'!D45)</f>
        <v>-</v>
      </c>
      <c r="E44" s="58" t="str">
        <f>IF('World Final'!E45="","",'World Final'!E45)</f>
        <v>-</v>
      </c>
      <c r="F44" s="58" t="str">
        <f>IF('World Final'!F45="","",'World Final'!F45)</f>
        <v>-</v>
      </c>
      <c r="G44" s="58" t="str">
        <f>IF('World Final'!G45="","",'World Final'!G45)</f>
        <v>-</v>
      </c>
      <c r="H44" s="58">
        <f>IF('World Final'!H45="","",'World Final'!H45)</f>
        <v>81</v>
      </c>
      <c r="I44" s="58">
        <f>IF('World Final'!I45="","",'World Final'!I45)</f>
        <v>71</v>
      </c>
      <c r="J44" s="58" t="str">
        <f>IF('World Final'!J45="","",'World Final'!J45)</f>
        <v>-</v>
      </c>
      <c r="K44" s="58" t="str">
        <f>IF('World Final'!K45="","",'World Final'!K45)</f>
        <v>-</v>
      </c>
      <c r="L44" s="25">
        <f>IF('World Final'!L45="","",'World Final'!L45)</f>
        <v>152</v>
      </c>
    </row>
    <row r="45" spans="1:12" x14ac:dyDescent="0.25">
      <c r="A45" s="11">
        <v>44</v>
      </c>
      <c r="B45" s="52">
        <f>IF('World Final'!B46="","",'World Final'!B46)</f>
        <v>365</v>
      </c>
      <c r="C45" s="51" t="str">
        <f>IF('World Final'!C46="","",'World Final'!C46)</f>
        <v>Ryan Taylor</v>
      </c>
      <c r="D45" s="58" t="str">
        <f>IF('World Final'!D46="","",'World Final'!D46)</f>
        <v>-</v>
      </c>
      <c r="E45" s="58" t="str">
        <f>IF('World Final'!E46="","",'World Final'!E46)</f>
        <v>-</v>
      </c>
      <c r="F45" s="58" t="str">
        <f>IF('World Final'!F46="","",'World Final'!F46)</f>
        <v>-</v>
      </c>
      <c r="G45" s="58" t="str">
        <f>IF('World Final'!G46="","",'World Final'!G46)</f>
        <v>-</v>
      </c>
      <c r="H45" s="58" t="str">
        <f>IF('World Final'!H46="","",'World Final'!H46)</f>
        <v>-</v>
      </c>
      <c r="I45" s="58" t="str">
        <f>IF('World Final'!I46="","",'World Final'!I46)</f>
        <v>-</v>
      </c>
      <c r="J45" s="58">
        <f>IF('World Final'!J46="","",'World Final'!J46)</f>
        <v>71</v>
      </c>
      <c r="K45" s="58">
        <f>IF('World Final'!K46="","",'World Final'!K46)</f>
        <v>75</v>
      </c>
      <c r="L45" s="25">
        <f>IF('World Final'!L46="","",'World Final'!L46)</f>
        <v>146</v>
      </c>
    </row>
    <row r="46" spans="1:12" x14ac:dyDescent="0.25">
      <c r="A46" s="11">
        <v>45</v>
      </c>
      <c r="B46" s="52">
        <f>IF('World Final'!B47="","",'World Final'!B47)</f>
        <v>969</v>
      </c>
      <c r="C46" s="51" t="str">
        <f>IF('World Final'!C47="","",'World Final'!C47)</f>
        <v>James  Forrest</v>
      </c>
      <c r="D46" s="58" t="str">
        <f>IF('World Final'!D47="","",'World Final'!D47)</f>
        <v>-</v>
      </c>
      <c r="E46" s="58" t="str">
        <f>IF('World Final'!E47="","",'World Final'!E47)</f>
        <v>-</v>
      </c>
      <c r="F46" s="58" t="str">
        <f>IF('World Final'!F47="","",'World Final'!F47)</f>
        <v>-</v>
      </c>
      <c r="G46" s="58" t="str">
        <f>IF('World Final'!G47="","",'World Final'!G47)</f>
        <v>-</v>
      </c>
      <c r="H46" s="58">
        <f>IF('World Final'!H47="","",'World Final'!H47)</f>
        <v>69</v>
      </c>
      <c r="I46" s="58">
        <f>IF('World Final'!I47="","",'World Final'!I47)</f>
        <v>64</v>
      </c>
      <c r="J46" s="58" t="str">
        <f>IF('World Final'!J47="","",'World Final'!J47)</f>
        <v>-</v>
      </c>
      <c r="K46" s="58" t="str">
        <f>IF('World Final'!K47="","",'World Final'!K47)</f>
        <v>-</v>
      </c>
      <c r="L46" s="25">
        <f>IF('World Final'!L47="","",'World Final'!L47)</f>
        <v>133</v>
      </c>
    </row>
    <row r="47" spans="1:12" x14ac:dyDescent="0.25">
      <c r="A47" s="11">
        <v>46</v>
      </c>
      <c r="B47" s="52">
        <f>IF('World Final'!B48="","",'World Final'!B48)</f>
        <v>796</v>
      </c>
      <c r="C47" s="51" t="str">
        <f>IF('World Final'!C48="","",'World Final'!C48)</f>
        <v>Darren Land</v>
      </c>
      <c r="D47" s="58">
        <f>IF('World Final'!D48="","",'World Final'!D48)</f>
        <v>64</v>
      </c>
      <c r="E47" s="58" t="str">
        <f>IF('World Final'!E48="","",'World Final'!E48)</f>
        <v>-</v>
      </c>
      <c r="F47" s="58">
        <f>IF('World Final'!F48="","",'World Final'!F48)</f>
        <v>59</v>
      </c>
      <c r="G47" s="58" t="str">
        <f>IF('World Final'!G48="","",'World Final'!G48)</f>
        <v>-</v>
      </c>
      <c r="H47" s="58" t="str">
        <f>IF('World Final'!H48="","",'World Final'!H48)</f>
        <v>-</v>
      </c>
      <c r="I47" s="58" t="str">
        <f>IF('World Final'!I48="","",'World Final'!I48)</f>
        <v>-</v>
      </c>
      <c r="J47" s="58" t="str">
        <f>IF('World Final'!J48="","",'World Final'!J48)</f>
        <v>-</v>
      </c>
      <c r="K47" s="58" t="str">
        <f>IF('World Final'!K48="","",'World Final'!K48)</f>
        <v>-</v>
      </c>
      <c r="L47" s="25">
        <f>IF('World Final'!L48="","",'World Final'!L48)</f>
        <v>123</v>
      </c>
    </row>
    <row r="48" spans="1:12" x14ac:dyDescent="0.25">
      <c r="A48" s="11">
        <v>47</v>
      </c>
      <c r="B48" s="52">
        <f>IF('World Final'!B49="","",'World Final'!B49)</f>
        <v>56</v>
      </c>
      <c r="C48" s="51" t="str">
        <f>IF('World Final'!C49="","",'World Final'!C49)</f>
        <v>Keith Dowsett</v>
      </c>
      <c r="D48" s="58" t="str">
        <f>IF('World Final'!D49="","",'World Final'!D49)</f>
        <v>-</v>
      </c>
      <c r="E48" s="58" t="str">
        <f>IF('World Final'!E49="","",'World Final'!E49)</f>
        <v>-</v>
      </c>
      <c r="F48" s="58" t="str">
        <f>IF('World Final'!F49="","",'World Final'!F49)</f>
        <v>-</v>
      </c>
      <c r="G48" s="58" t="str">
        <f>IF('World Final'!G49="","",'World Final'!G49)</f>
        <v>-</v>
      </c>
      <c r="H48" s="58" t="str">
        <f>IF('World Final'!H49="","",'World Final'!H49)</f>
        <v>-</v>
      </c>
      <c r="I48" s="58">
        <f>IF('World Final'!I49="","",'World Final'!I49)</f>
        <v>96</v>
      </c>
      <c r="J48" s="58" t="str">
        <f>IF('World Final'!J49="","",'World Final'!J49)</f>
        <v>-</v>
      </c>
      <c r="K48" s="58" t="str">
        <f>IF('World Final'!K49="","",'World Final'!K49)</f>
        <v>-</v>
      </c>
      <c r="L48" s="25">
        <f>IF('World Final'!L49="","",'World Final'!L49)</f>
        <v>96</v>
      </c>
    </row>
    <row r="49" spans="1:12" x14ac:dyDescent="0.25">
      <c r="A49" s="11">
        <v>48</v>
      </c>
      <c r="B49" s="52">
        <f>IF('World Final'!B50="","",'World Final'!B50)</f>
        <v>709</v>
      </c>
      <c r="C49" s="51" t="str">
        <f>IF('World Final'!C50="","",'World Final'!C50)</f>
        <v>Dan  Harding</v>
      </c>
      <c r="D49" s="58" t="str">
        <f>IF('World Final'!D50="","",'World Final'!D50)</f>
        <v>-</v>
      </c>
      <c r="E49" s="58" t="str">
        <f>IF('World Final'!E50="","",'World Final'!E50)</f>
        <v>-</v>
      </c>
      <c r="F49" s="58" t="str">
        <f>IF('World Final'!F50="","",'World Final'!F50)</f>
        <v>-</v>
      </c>
      <c r="G49" s="58">
        <f>IF('World Final'!G50="","",'World Final'!G50)</f>
        <v>95</v>
      </c>
      <c r="H49" s="58" t="str">
        <f>IF('World Final'!H50="","",'World Final'!H50)</f>
        <v>-</v>
      </c>
      <c r="I49" s="58" t="str">
        <f>IF('World Final'!I50="","",'World Final'!I50)</f>
        <v>-</v>
      </c>
      <c r="J49" s="58" t="str">
        <f>IF('World Final'!J50="","",'World Final'!J50)</f>
        <v>-</v>
      </c>
      <c r="K49" s="58" t="str">
        <f>IF('World Final'!K50="","",'World Final'!K50)</f>
        <v>-</v>
      </c>
      <c r="L49" s="25">
        <f>IF('World Final'!L50="","",'World Final'!L50)</f>
        <v>95</v>
      </c>
    </row>
    <row r="50" spans="1:12" x14ac:dyDescent="0.25">
      <c r="A50" s="11">
        <v>49</v>
      </c>
      <c r="B50" s="52">
        <f>IF('World Final'!B51="","",'World Final'!B51)</f>
        <v>133</v>
      </c>
      <c r="C50" s="51" t="str">
        <f>IF('World Final'!C51="","",'World Final'!C51)</f>
        <v>Daniel Stamp</v>
      </c>
      <c r="D50" s="58" t="str">
        <f>IF('World Final'!D51="","",'World Final'!D51)</f>
        <v>-</v>
      </c>
      <c r="E50" s="58" t="str">
        <f>IF('World Final'!E51="","",'World Final'!E51)</f>
        <v>-</v>
      </c>
      <c r="F50" s="58" t="str">
        <f>IF('World Final'!F51="","",'World Final'!F51)</f>
        <v>-</v>
      </c>
      <c r="G50" s="58" t="str">
        <f>IF('World Final'!G51="","",'World Final'!G51)</f>
        <v>-</v>
      </c>
      <c r="H50" s="58" t="str">
        <f>IF('World Final'!H51="","",'World Final'!H51)</f>
        <v>-</v>
      </c>
      <c r="I50" s="58">
        <f>IF('World Final'!I51="","",'World Final'!I51)</f>
        <v>95</v>
      </c>
      <c r="J50" s="58" t="str">
        <f>IF('World Final'!J51="","",'World Final'!J51)</f>
        <v>-</v>
      </c>
      <c r="K50" s="58" t="str">
        <f>IF('World Final'!K51="","",'World Final'!K51)</f>
        <v>-</v>
      </c>
      <c r="L50" s="25">
        <f>IF('World Final'!L51="","",'World Final'!L51)</f>
        <v>95</v>
      </c>
    </row>
    <row r="51" spans="1:12" x14ac:dyDescent="0.25">
      <c r="A51" s="11">
        <v>50</v>
      </c>
      <c r="B51" s="52">
        <f>IF('World Final'!B52="","",'World Final'!B52)</f>
        <v>938</v>
      </c>
      <c r="C51" s="51" t="str">
        <f>IF('World Final'!C52="","",'World Final'!C52)</f>
        <v>Ashley Rice</v>
      </c>
      <c r="D51" s="58" t="str">
        <f>IF('World Final'!D52="","",'World Final'!D52)</f>
        <v>-</v>
      </c>
      <c r="E51" s="58" t="str">
        <f>IF('World Final'!E52="","",'World Final'!E52)</f>
        <v>-</v>
      </c>
      <c r="F51" s="58" t="str">
        <f>IF('World Final'!F52="","",'World Final'!F52)</f>
        <v>-</v>
      </c>
      <c r="G51" s="58">
        <f>IF('World Final'!G52="","",'World Final'!G52)</f>
        <v>91</v>
      </c>
      <c r="H51" s="58" t="str">
        <f>IF('World Final'!H52="","",'World Final'!H52)</f>
        <v>-</v>
      </c>
      <c r="I51" s="58" t="str">
        <f>IF('World Final'!I52="","",'World Final'!I52)</f>
        <v>-</v>
      </c>
      <c r="J51" s="58" t="str">
        <f>IF('World Final'!J52="","",'World Final'!J52)</f>
        <v>-</v>
      </c>
      <c r="K51" s="58" t="str">
        <f>IF('World Final'!K52="","",'World Final'!K52)</f>
        <v>-</v>
      </c>
      <c r="L51" s="25">
        <f>IF('World Final'!L52="","",'World Final'!L52)</f>
        <v>91</v>
      </c>
    </row>
    <row r="52" spans="1:12" x14ac:dyDescent="0.25">
      <c r="A52" s="11">
        <v>51</v>
      </c>
      <c r="B52" s="52">
        <f>IF('World Final'!B53="","",'World Final'!B53)</f>
        <v>919</v>
      </c>
      <c r="C52" s="51" t="str">
        <f>IF('World Final'!C53="","",'World Final'!C53)</f>
        <v>Rob Whalley</v>
      </c>
      <c r="D52" s="58">
        <f>IF('World Final'!D53="","",'World Final'!D53)</f>
        <v>88</v>
      </c>
      <c r="E52" s="58" t="str">
        <f>IF('World Final'!E53="","",'World Final'!E53)</f>
        <v>-</v>
      </c>
      <c r="F52" s="58" t="str">
        <f>IF('World Final'!F53="","",'World Final'!F53)</f>
        <v>-</v>
      </c>
      <c r="G52" s="58" t="str">
        <f>IF('World Final'!G53="","",'World Final'!G53)</f>
        <v>-</v>
      </c>
      <c r="H52" s="58" t="str">
        <f>IF('World Final'!H53="","",'World Final'!H53)</f>
        <v>-</v>
      </c>
      <c r="I52" s="58" t="str">
        <f>IF('World Final'!I53="","",'World Final'!I53)</f>
        <v>-</v>
      </c>
      <c r="J52" s="58" t="str">
        <f>IF('World Final'!J53="","",'World Final'!J53)</f>
        <v>-</v>
      </c>
      <c r="K52" s="58" t="str">
        <f>IF('World Final'!K53="","",'World Final'!K53)</f>
        <v>-</v>
      </c>
      <c r="L52" s="25">
        <f>IF('World Final'!L53="","",'World Final'!L53)</f>
        <v>88</v>
      </c>
    </row>
    <row r="53" spans="1:12" x14ac:dyDescent="0.25">
      <c r="A53" s="11">
        <v>52</v>
      </c>
      <c r="B53" s="52">
        <f>IF('World Final'!B54="","",'World Final'!B54)</f>
        <v>515</v>
      </c>
      <c r="C53" s="51" t="str">
        <f>IF('World Final'!C54="","",'World Final'!C54)</f>
        <v>Owen Bates</v>
      </c>
      <c r="D53" s="58">
        <f>IF('World Final'!D54="","",'World Final'!D54)</f>
        <v>87</v>
      </c>
      <c r="E53" s="58" t="str">
        <f>IF('World Final'!E54="","",'World Final'!E54)</f>
        <v>-</v>
      </c>
      <c r="F53" s="58" t="str">
        <f>IF('World Final'!F54="","",'World Final'!F54)</f>
        <v>-</v>
      </c>
      <c r="G53" s="58" t="str">
        <f>IF('World Final'!G54="","",'World Final'!G54)</f>
        <v>-</v>
      </c>
      <c r="H53" s="58" t="str">
        <f>IF('World Final'!H54="","",'World Final'!H54)</f>
        <v>-</v>
      </c>
      <c r="I53" s="58" t="str">
        <f>IF('World Final'!I54="","",'World Final'!I54)</f>
        <v>-</v>
      </c>
      <c r="J53" s="58" t="str">
        <f>IF('World Final'!J54="","",'World Final'!J54)</f>
        <v>-</v>
      </c>
      <c r="K53" s="58" t="str">
        <f>IF('World Final'!K54="","",'World Final'!K54)</f>
        <v>-</v>
      </c>
      <c r="L53" s="25">
        <f>IF('World Final'!L54="","",'World Final'!L54)</f>
        <v>87</v>
      </c>
    </row>
    <row r="54" spans="1:12" x14ac:dyDescent="0.25">
      <c r="A54" s="11">
        <v>53</v>
      </c>
      <c r="B54" s="52">
        <f>IF('World Final'!B55="","",'World Final'!B55)</f>
        <v>441</v>
      </c>
      <c r="C54" s="51" t="str">
        <f>IF('World Final'!C55="","",'World Final'!C55)</f>
        <v>John Finch</v>
      </c>
      <c r="D54" s="58" t="str">
        <f>IF('World Final'!D55="","",'World Final'!D55)</f>
        <v>-</v>
      </c>
      <c r="E54" s="58" t="str">
        <f>IF('World Final'!E55="","",'World Final'!E55)</f>
        <v>-</v>
      </c>
      <c r="F54" s="58" t="str">
        <f>IF('World Final'!F55="","",'World Final'!F55)</f>
        <v>-</v>
      </c>
      <c r="G54" s="58">
        <f>IF('World Final'!G55="","",'World Final'!G55)</f>
        <v>86</v>
      </c>
      <c r="H54" s="58" t="str">
        <f>IF('World Final'!H55="","",'World Final'!H55)</f>
        <v>-</v>
      </c>
      <c r="I54" s="58" t="str">
        <f>IF('World Final'!I55="","",'World Final'!I55)</f>
        <v>-</v>
      </c>
      <c r="J54" s="58" t="str">
        <f>IF('World Final'!J55="","",'World Final'!J55)</f>
        <v>-</v>
      </c>
      <c r="K54" s="58" t="str">
        <f>IF('World Final'!K55="","",'World Final'!K55)</f>
        <v>-</v>
      </c>
      <c r="L54" s="25">
        <f>IF('World Final'!L55="","",'World Final'!L55)</f>
        <v>86</v>
      </c>
    </row>
    <row r="55" spans="1:12" x14ac:dyDescent="0.25">
      <c r="A55" s="11">
        <v>54</v>
      </c>
      <c r="B55" s="52">
        <f>IF('World Final'!B56="","",'World Final'!B56)</f>
        <v>134</v>
      </c>
      <c r="C55" s="51" t="str">
        <f>IF('World Final'!C56="","",'World Final'!C56)</f>
        <v>James Stamp</v>
      </c>
      <c r="D55" s="58" t="str">
        <f>IF('World Final'!D56="","",'World Final'!D56)</f>
        <v>-</v>
      </c>
      <c r="E55" s="58" t="str">
        <f>IF('World Final'!E56="","",'World Final'!E56)</f>
        <v>-</v>
      </c>
      <c r="F55" s="58" t="str">
        <f>IF('World Final'!F56="","",'World Final'!F56)</f>
        <v>-</v>
      </c>
      <c r="G55" s="58" t="str">
        <f>IF('World Final'!G56="","",'World Final'!G56)</f>
        <v>-</v>
      </c>
      <c r="H55" s="58" t="str">
        <f>IF('World Final'!H56="","",'World Final'!H56)</f>
        <v>-</v>
      </c>
      <c r="I55" s="58">
        <f>IF('World Final'!I56="","",'World Final'!I56)</f>
        <v>86</v>
      </c>
      <c r="J55" s="58" t="str">
        <f>IF('World Final'!J56="","",'World Final'!J56)</f>
        <v>-</v>
      </c>
      <c r="K55" s="58" t="str">
        <f>IF('World Final'!K56="","",'World Final'!K56)</f>
        <v>-</v>
      </c>
      <c r="L55" s="25">
        <f>IF('World Final'!L56="","",'World Final'!L56)</f>
        <v>86</v>
      </c>
    </row>
    <row r="56" spans="1:12" x14ac:dyDescent="0.25">
      <c r="A56" s="11">
        <v>55</v>
      </c>
      <c r="B56" s="52">
        <f>IF('World Final'!B57="","",'World Final'!B57)</f>
        <v>1077</v>
      </c>
      <c r="C56" s="51" t="str">
        <f>IF('World Final'!C57="","",'World Final'!C57)</f>
        <v>Morgan Williams</v>
      </c>
      <c r="D56" s="58" t="str">
        <f>IF('World Final'!D57="","",'World Final'!D57)</f>
        <v>-</v>
      </c>
      <c r="E56" s="58" t="str">
        <f>IF('World Final'!E57="","",'World Final'!E57)</f>
        <v>-</v>
      </c>
      <c r="F56" s="58" t="str">
        <f>IF('World Final'!F57="","",'World Final'!F57)</f>
        <v>-</v>
      </c>
      <c r="G56" s="58" t="str">
        <f>IF('World Final'!G57="","",'World Final'!G57)</f>
        <v>-</v>
      </c>
      <c r="H56" s="58" t="str">
        <f>IF('World Final'!H57="","",'World Final'!H57)</f>
        <v>-</v>
      </c>
      <c r="I56" s="58">
        <f>IF('World Final'!I57="","",'World Final'!I57)</f>
        <v>85</v>
      </c>
      <c r="J56" s="58" t="str">
        <f>IF('World Final'!J57="","",'World Final'!J57)</f>
        <v>-</v>
      </c>
      <c r="K56" s="58" t="str">
        <f>IF('World Final'!K57="","",'World Final'!K57)</f>
        <v>-</v>
      </c>
      <c r="L56" s="25">
        <f>IF('World Final'!L57="","",'World Final'!L57)</f>
        <v>85</v>
      </c>
    </row>
    <row r="57" spans="1:12" x14ac:dyDescent="0.25">
      <c r="A57" s="11">
        <v>56</v>
      </c>
      <c r="B57" s="52">
        <f>IF('World Final'!B58="","",'World Final'!B58)</f>
        <v>780</v>
      </c>
      <c r="C57" s="51" t="str">
        <f>IF('World Final'!C58="","",'World Final'!C58)</f>
        <v>Matt Chambers</v>
      </c>
      <c r="D57" s="58" t="str">
        <f>IF('World Final'!D58="","",'World Final'!D58)</f>
        <v>-</v>
      </c>
      <c r="E57" s="58" t="str">
        <f>IF('World Final'!E58="","",'World Final'!E58)</f>
        <v>-</v>
      </c>
      <c r="F57" s="58">
        <f>IF('World Final'!F58="","",'World Final'!F58)</f>
        <v>83</v>
      </c>
      <c r="G57" s="58" t="str">
        <f>IF('World Final'!G58="","",'World Final'!G58)</f>
        <v>-</v>
      </c>
      <c r="H57" s="58" t="str">
        <f>IF('World Final'!H58="","",'World Final'!H58)</f>
        <v>-</v>
      </c>
      <c r="I57" s="58" t="str">
        <f>IF('World Final'!I58="","",'World Final'!I58)</f>
        <v>-</v>
      </c>
      <c r="J57" s="58" t="str">
        <f>IF('World Final'!J58="","",'World Final'!J58)</f>
        <v>-</v>
      </c>
      <c r="K57" s="58" t="str">
        <f>IF('World Final'!K58="","",'World Final'!K58)</f>
        <v>-</v>
      </c>
      <c r="L57" s="25">
        <f>IF('World Final'!L58="","",'World Final'!L58)</f>
        <v>83</v>
      </c>
    </row>
    <row r="58" spans="1:12" x14ac:dyDescent="0.25">
      <c r="A58" s="11">
        <v>57</v>
      </c>
      <c r="B58" s="52">
        <f>IF('World Final'!B59="","",'World Final'!B59)</f>
        <v>107</v>
      </c>
      <c r="C58" s="51" t="str">
        <f>IF('World Final'!C59="","",'World Final'!C59)</f>
        <v>Ben Peers</v>
      </c>
      <c r="D58" s="58" t="str">
        <f>IF('World Final'!D59="","",'World Final'!D59)</f>
        <v>-</v>
      </c>
      <c r="E58" s="58" t="str">
        <f>IF('World Final'!E59="","",'World Final'!E59)</f>
        <v>-</v>
      </c>
      <c r="F58" s="58">
        <f>IF('World Final'!F59="","",'World Final'!F59)</f>
        <v>82</v>
      </c>
      <c r="G58" s="58" t="str">
        <f>IF('World Final'!G59="","",'World Final'!G59)</f>
        <v>-</v>
      </c>
      <c r="H58" s="58" t="str">
        <f>IF('World Final'!H59="","",'World Final'!H59)</f>
        <v>-</v>
      </c>
      <c r="I58" s="58" t="str">
        <f>IF('World Final'!I59="","",'World Final'!I59)</f>
        <v>-</v>
      </c>
      <c r="J58" s="58" t="str">
        <f>IF('World Final'!J59="","",'World Final'!J59)</f>
        <v>-</v>
      </c>
      <c r="K58" s="58" t="str">
        <f>IF('World Final'!K59="","",'World Final'!K59)</f>
        <v>-</v>
      </c>
      <c r="L58" s="25">
        <f>IF('World Final'!L59="","",'World Final'!L59)</f>
        <v>82</v>
      </c>
    </row>
    <row r="59" spans="1:12" x14ac:dyDescent="0.25">
      <c r="A59" s="11">
        <v>58</v>
      </c>
      <c r="B59" s="52">
        <f>IF('World Final'!B60="","",'World Final'!B60)</f>
        <v>19</v>
      </c>
      <c r="C59" s="51" t="str">
        <f>IF('World Final'!C60="","",'World Final'!C60)</f>
        <v>John Farringdon</v>
      </c>
      <c r="D59" s="58" t="str">
        <f>IF('World Final'!D60="","",'World Final'!D60)</f>
        <v>-</v>
      </c>
      <c r="E59" s="58" t="str">
        <f>IF('World Final'!E60="","",'World Final'!E60)</f>
        <v>-</v>
      </c>
      <c r="F59" s="58" t="str">
        <f>IF('World Final'!F60="","",'World Final'!F60)</f>
        <v>-</v>
      </c>
      <c r="G59" s="58">
        <f>IF('World Final'!G60="","",'World Final'!G60)</f>
        <v>81</v>
      </c>
      <c r="H59" s="58" t="str">
        <f>IF('World Final'!H60="","",'World Final'!H60)</f>
        <v>-</v>
      </c>
      <c r="I59" s="58" t="str">
        <f>IF('World Final'!I60="","",'World Final'!I60)</f>
        <v>-</v>
      </c>
      <c r="J59" s="58" t="str">
        <f>IF('World Final'!J60="","",'World Final'!J60)</f>
        <v>-</v>
      </c>
      <c r="K59" s="58" t="str">
        <f>IF('World Final'!K60="","",'World Final'!K60)</f>
        <v>-</v>
      </c>
      <c r="L59" s="25">
        <f>IF('World Final'!L60="","",'World Final'!L60)</f>
        <v>81</v>
      </c>
    </row>
    <row r="60" spans="1:12" x14ac:dyDescent="0.25">
      <c r="A60" s="11">
        <v>59</v>
      </c>
      <c r="B60" s="52">
        <f>IF('World Final'!B61="","",'World Final'!B61)</f>
        <v>33</v>
      </c>
      <c r="C60" s="51" t="str">
        <f>IF('World Final'!C61="","",'World Final'!C61)</f>
        <v>James Bradford</v>
      </c>
      <c r="D60" s="58" t="str">
        <f>IF('World Final'!D61="","",'World Final'!D61)</f>
        <v>-</v>
      </c>
      <c r="E60" s="58">
        <f>IF('World Final'!E61="","",'World Final'!E61)</f>
        <v>80</v>
      </c>
      <c r="F60" s="58" t="str">
        <f>IF('World Final'!F61="","",'World Final'!F61)</f>
        <v>-</v>
      </c>
      <c r="G60" s="58" t="str">
        <f>IF('World Final'!G61="","",'World Final'!G61)</f>
        <v>-</v>
      </c>
      <c r="H60" s="58" t="str">
        <f>IF('World Final'!H61="","",'World Final'!H61)</f>
        <v>-</v>
      </c>
      <c r="I60" s="58" t="str">
        <f>IF('World Final'!I61="","",'World Final'!I61)</f>
        <v>-</v>
      </c>
      <c r="J60" s="58" t="str">
        <f>IF('World Final'!J61="","",'World Final'!J61)</f>
        <v>-</v>
      </c>
      <c r="K60" s="58" t="str">
        <f>IF('World Final'!K61="","",'World Final'!K61)</f>
        <v>-</v>
      </c>
      <c r="L60" s="25">
        <f>IF('World Final'!L61="","",'World Final'!L61)</f>
        <v>80</v>
      </c>
    </row>
    <row r="61" spans="1:12" x14ac:dyDescent="0.25">
      <c r="A61" s="11">
        <v>60</v>
      </c>
      <c r="B61" s="52">
        <f>IF('World Final'!B62="","",'World Final'!B62)</f>
        <v>329</v>
      </c>
      <c r="C61" s="51" t="str">
        <f>IF('World Final'!C62="","",'World Final'!C62)</f>
        <v>Christopher  Green</v>
      </c>
      <c r="D61" s="58" t="str">
        <f>IF('World Final'!D62="","",'World Final'!D62)</f>
        <v>-</v>
      </c>
      <c r="E61" s="58" t="str">
        <f>IF('World Final'!E62="","",'World Final'!E62)</f>
        <v>-</v>
      </c>
      <c r="F61" s="58" t="str">
        <f>IF('World Final'!F62="","",'World Final'!F62)</f>
        <v>-</v>
      </c>
      <c r="G61" s="58" t="str">
        <f>IF('World Final'!G62="","",'World Final'!G62)</f>
        <v>-</v>
      </c>
      <c r="H61" s="58" t="str">
        <f>IF('World Final'!H62="","",'World Final'!H62)</f>
        <v>-</v>
      </c>
      <c r="I61" s="58" t="str">
        <f>IF('World Final'!I62="","",'World Final'!I62)</f>
        <v>-</v>
      </c>
      <c r="J61" s="58">
        <f>IF('World Final'!J62="","",'World Final'!J62)</f>
        <v>79</v>
      </c>
      <c r="K61" s="58" t="str">
        <f>IF('World Final'!K62="","",'World Final'!K62)</f>
        <v>-</v>
      </c>
      <c r="L61" s="25">
        <f>IF('World Final'!L62="","",'World Final'!L62)</f>
        <v>79</v>
      </c>
    </row>
    <row r="62" spans="1:12" x14ac:dyDescent="0.25">
      <c r="A62" s="11">
        <v>61</v>
      </c>
      <c r="B62" s="52">
        <f>IF('World Final'!B63="","",'World Final'!B63)</f>
        <v>264</v>
      </c>
      <c r="C62" s="51" t="str">
        <f>IF('World Final'!C63="","",'World Final'!C63)</f>
        <v>Richard Ruse</v>
      </c>
      <c r="D62" s="58">
        <f>IF('World Final'!D63="","",'World Final'!D63)</f>
        <v>77</v>
      </c>
      <c r="E62" s="58" t="str">
        <f>IF('World Final'!E63="","",'World Final'!E63)</f>
        <v>-</v>
      </c>
      <c r="F62" s="58" t="str">
        <f>IF('World Final'!F63="","",'World Final'!F63)</f>
        <v>-</v>
      </c>
      <c r="G62" s="58" t="str">
        <f>IF('World Final'!G63="","",'World Final'!G63)</f>
        <v>-</v>
      </c>
      <c r="H62" s="58" t="str">
        <f>IF('World Final'!H63="","",'World Final'!H63)</f>
        <v>-</v>
      </c>
      <c r="I62" s="58" t="str">
        <f>IF('World Final'!I63="","",'World Final'!I63)</f>
        <v>-</v>
      </c>
      <c r="J62" s="58" t="str">
        <f>IF('World Final'!J63="","",'World Final'!J63)</f>
        <v>-</v>
      </c>
      <c r="K62" s="58" t="str">
        <f>IF('World Final'!K63="","",'World Final'!K63)</f>
        <v>-</v>
      </c>
      <c r="L62" s="25">
        <f>IF('World Final'!L63="","",'World Final'!L63)</f>
        <v>77</v>
      </c>
    </row>
    <row r="63" spans="1:12" x14ac:dyDescent="0.25">
      <c r="A63" s="11">
        <v>62</v>
      </c>
      <c r="B63" s="52">
        <f>IF('World Final'!B64="","",'World Final'!B64)</f>
        <v>198</v>
      </c>
      <c r="C63" s="51" t="str">
        <f>IF('World Final'!C64="","",'World Final'!C64)</f>
        <v>Andy  Clements</v>
      </c>
      <c r="D63" s="58" t="str">
        <f>IF('World Final'!D64="","",'World Final'!D64)</f>
        <v>-</v>
      </c>
      <c r="E63" s="58" t="str">
        <f>IF('World Final'!E64="","",'World Final'!E64)</f>
        <v>-</v>
      </c>
      <c r="F63" s="58" t="str">
        <f>IF('World Final'!F64="","",'World Final'!F64)</f>
        <v>-</v>
      </c>
      <c r="G63" s="58" t="str">
        <f>IF('World Final'!G64="","",'World Final'!G64)</f>
        <v>-</v>
      </c>
      <c r="H63" s="58" t="str">
        <f>IF('World Final'!H64="","",'World Final'!H64)</f>
        <v>-</v>
      </c>
      <c r="I63" s="58" t="str">
        <f>IF('World Final'!I64="","",'World Final'!I64)</f>
        <v>-</v>
      </c>
      <c r="J63" s="58">
        <f>IF('World Final'!J64="","",'World Final'!J64)</f>
        <v>77</v>
      </c>
      <c r="K63" s="58" t="str">
        <f>IF('World Final'!K64="","",'World Final'!K64)</f>
        <v>-</v>
      </c>
      <c r="L63" s="25">
        <f>IF('World Final'!L64="","",'World Final'!L64)</f>
        <v>77</v>
      </c>
    </row>
    <row r="64" spans="1:12" x14ac:dyDescent="0.25">
      <c r="A64" s="11">
        <v>63</v>
      </c>
      <c r="B64" s="52">
        <f>IF('World Final'!B65="","",'World Final'!B65)</f>
        <v>830</v>
      </c>
      <c r="C64" s="51" t="str">
        <f>IF('World Final'!C65="","",'World Final'!C65)</f>
        <v>Craig Nutting</v>
      </c>
      <c r="D64" s="58" t="str">
        <f>IF('World Final'!D65="","",'World Final'!D65)</f>
        <v>-</v>
      </c>
      <c r="E64" s="58" t="str">
        <f>IF('World Final'!E65="","",'World Final'!E65)</f>
        <v>-</v>
      </c>
      <c r="F64" s="58">
        <f>IF('World Final'!F65="","",'World Final'!F65)</f>
        <v>75</v>
      </c>
      <c r="G64" s="58" t="str">
        <f>IF('World Final'!G65="","",'World Final'!G65)</f>
        <v>-</v>
      </c>
      <c r="H64" s="58" t="str">
        <f>IF('World Final'!H65="","",'World Final'!H65)</f>
        <v>-</v>
      </c>
      <c r="I64" s="58" t="str">
        <f>IF('World Final'!I65="","",'World Final'!I65)</f>
        <v>-</v>
      </c>
      <c r="J64" s="58" t="str">
        <f>IF('World Final'!J65="","",'World Final'!J65)</f>
        <v>-</v>
      </c>
      <c r="K64" s="58" t="str">
        <f>IF('World Final'!K65="","",'World Final'!K65)</f>
        <v>-</v>
      </c>
      <c r="L64" s="25">
        <f>IF('World Final'!L65="","",'World Final'!L65)</f>
        <v>75</v>
      </c>
    </row>
    <row r="65" spans="1:12" x14ac:dyDescent="0.25">
      <c r="A65" s="11">
        <v>64</v>
      </c>
      <c r="B65" s="52">
        <f>IF('World Final'!B66="","",'World Final'!B66)</f>
        <v>730</v>
      </c>
      <c r="C65" s="51" t="str">
        <f>IF('World Final'!C66="","",'World Final'!C66)</f>
        <v>Gordon Harrington</v>
      </c>
      <c r="D65" s="58" t="str">
        <f>IF('World Final'!D66="","",'World Final'!D66)</f>
        <v>-</v>
      </c>
      <c r="E65" s="58" t="str">
        <f>IF('World Final'!E66="","",'World Final'!E66)</f>
        <v>-</v>
      </c>
      <c r="F65" s="58">
        <f>IF('World Final'!F66="","",'World Final'!F66)</f>
        <v>74</v>
      </c>
      <c r="G65" s="58" t="str">
        <f>IF('World Final'!G66="","",'World Final'!G66)</f>
        <v>-</v>
      </c>
      <c r="H65" s="58" t="str">
        <f>IF('World Final'!H66="","",'World Final'!H66)</f>
        <v>-</v>
      </c>
      <c r="I65" s="58" t="str">
        <f>IF('World Final'!I66="","",'World Final'!I66)</f>
        <v>-</v>
      </c>
      <c r="J65" s="58" t="str">
        <f>IF('World Final'!J66="","",'World Final'!J66)</f>
        <v>-</v>
      </c>
      <c r="K65" s="58" t="str">
        <f>IF('World Final'!K66="","",'World Final'!K66)</f>
        <v>-</v>
      </c>
      <c r="L65" s="25">
        <f>IF('World Final'!L66="","",'World Final'!L66)</f>
        <v>74</v>
      </c>
    </row>
    <row r="66" spans="1:12" x14ac:dyDescent="0.25">
      <c r="A66" s="11">
        <v>65</v>
      </c>
      <c r="B66" s="52">
        <f>IF('World Final'!B67="","",'World Final'!B67)</f>
        <v>12</v>
      </c>
      <c r="C66" s="51" t="str">
        <f>IF('World Final'!C67="","",'World Final'!C67)</f>
        <v xml:space="preserve">Dan  Knight </v>
      </c>
      <c r="D66" s="58" t="str">
        <f>IF('World Final'!D67="","",'World Final'!D67)</f>
        <v>-</v>
      </c>
      <c r="E66" s="58" t="str">
        <f>IF('World Final'!E67="","",'World Final'!E67)</f>
        <v>-</v>
      </c>
      <c r="F66" s="58" t="str">
        <f>IF('World Final'!F67="","",'World Final'!F67)</f>
        <v>-</v>
      </c>
      <c r="G66" s="58" t="str">
        <f>IF('World Final'!G67="","",'World Final'!G67)</f>
        <v>-</v>
      </c>
      <c r="H66" s="58" t="str">
        <f>IF('World Final'!H67="","",'World Final'!H67)</f>
        <v>-</v>
      </c>
      <c r="I66" s="58" t="str">
        <f>IF('World Final'!I67="","",'World Final'!I67)</f>
        <v>-</v>
      </c>
      <c r="J66" s="58" t="str">
        <f>IF('World Final'!J67="","",'World Final'!J67)</f>
        <v>-</v>
      </c>
      <c r="K66" s="58">
        <f>IF('World Final'!K67="","",'World Final'!K67)</f>
        <v>74</v>
      </c>
      <c r="L66" s="25">
        <f>IF('World Final'!L67="","",'World Final'!L67)</f>
        <v>74</v>
      </c>
    </row>
    <row r="67" spans="1:12" x14ac:dyDescent="0.25">
      <c r="A67" s="11">
        <v>66</v>
      </c>
      <c r="B67" s="52">
        <f>IF('World Final'!B68="","",'World Final'!B68)</f>
        <v>180</v>
      </c>
      <c r="C67" s="51" t="str">
        <f>IF('World Final'!C68="","",'World Final'!C68)</f>
        <v>Martin  Watts</v>
      </c>
      <c r="D67" s="58" t="str">
        <f>IF('World Final'!D68="","",'World Final'!D68)</f>
        <v>-</v>
      </c>
      <c r="E67" s="58" t="str">
        <f>IF('World Final'!E68="","",'World Final'!E68)</f>
        <v>-</v>
      </c>
      <c r="F67" s="58" t="str">
        <f>IF('World Final'!F68="","",'World Final'!F68)</f>
        <v>-</v>
      </c>
      <c r="G67" s="58" t="str">
        <f>IF('World Final'!G68="","",'World Final'!G68)</f>
        <v>-</v>
      </c>
      <c r="H67" s="58" t="str">
        <f>IF('World Final'!H68="","",'World Final'!H68)</f>
        <v>-</v>
      </c>
      <c r="I67" s="58">
        <f>IF('World Final'!I68="","",'World Final'!I68)</f>
        <v>73</v>
      </c>
      <c r="J67" s="58" t="str">
        <f>IF('World Final'!J68="","",'World Final'!J68)</f>
        <v>-</v>
      </c>
      <c r="K67" s="58" t="str">
        <f>IF('World Final'!K68="","",'World Final'!K68)</f>
        <v>-</v>
      </c>
      <c r="L67" s="25">
        <f>IF('World Final'!L68="","",'World Final'!L68)</f>
        <v>73</v>
      </c>
    </row>
    <row r="68" spans="1:12" x14ac:dyDescent="0.25">
      <c r="A68" s="11">
        <v>67</v>
      </c>
      <c r="B68" s="52">
        <f>IF('World Final'!B69="","",'World Final'!B69)</f>
        <v>1067</v>
      </c>
      <c r="C68" s="51" t="str">
        <f>IF('World Final'!C69="","",'World Final'!C69)</f>
        <v>Alex  Ward (J)</v>
      </c>
      <c r="D68" s="58" t="str">
        <f>IF('World Final'!D69="","",'World Final'!D69)</f>
        <v>-</v>
      </c>
      <c r="E68" s="58">
        <f>IF('World Final'!E69="","",'World Final'!E69)</f>
        <v>70</v>
      </c>
      <c r="F68" s="58" t="str">
        <f>IF('World Final'!F69="","",'World Final'!F69)</f>
        <v>-</v>
      </c>
      <c r="G68" s="58" t="str">
        <f>IF('World Final'!G69="","",'World Final'!G69)</f>
        <v>-</v>
      </c>
      <c r="H68" s="58" t="str">
        <f>IF('World Final'!H69="","",'World Final'!H69)</f>
        <v>-</v>
      </c>
      <c r="I68" s="58" t="str">
        <f>IF('World Final'!I69="","",'World Final'!I69)</f>
        <v>-</v>
      </c>
      <c r="J68" s="58" t="str">
        <f>IF('World Final'!J69="","",'World Final'!J69)</f>
        <v>-</v>
      </c>
      <c r="K68" s="58" t="str">
        <f>IF('World Final'!K69="","",'World Final'!K69)</f>
        <v>-</v>
      </c>
      <c r="L68" s="25">
        <f>IF('World Final'!L69="","",'World Final'!L69)</f>
        <v>70</v>
      </c>
    </row>
    <row r="69" spans="1:12" x14ac:dyDescent="0.25">
      <c r="A69" s="11">
        <v>68</v>
      </c>
      <c r="B69" s="52">
        <f>IF('World Final'!B70="","",'World Final'!B70)</f>
        <v>16</v>
      </c>
      <c r="C69" s="51" t="str">
        <f>IF('World Final'!C70="","",'World Final'!C70)</f>
        <v>Gary  Broughton</v>
      </c>
      <c r="D69" s="58" t="str">
        <f>IF('World Final'!D70="","",'World Final'!D70)</f>
        <v>-</v>
      </c>
      <c r="E69" s="58" t="str">
        <f>IF('World Final'!E70="","",'World Final'!E70)</f>
        <v>-</v>
      </c>
      <c r="F69" s="58">
        <f>IF('World Final'!F70="","",'World Final'!F70)</f>
        <v>70</v>
      </c>
      <c r="G69" s="58" t="str">
        <f>IF('World Final'!G70="","",'World Final'!G70)</f>
        <v>-</v>
      </c>
      <c r="H69" s="58" t="str">
        <f>IF('World Final'!H70="","",'World Final'!H70)</f>
        <v>-</v>
      </c>
      <c r="I69" s="58" t="str">
        <f>IF('World Final'!I70="","",'World Final'!I70)</f>
        <v>-</v>
      </c>
      <c r="J69" s="58" t="str">
        <f>IF('World Final'!J70="","",'World Final'!J70)</f>
        <v>-</v>
      </c>
      <c r="K69" s="58" t="str">
        <f>IF('World Final'!K70="","",'World Final'!K70)</f>
        <v>-</v>
      </c>
      <c r="L69" s="25">
        <f>IF('World Final'!L70="","",'World Final'!L70)</f>
        <v>70</v>
      </c>
    </row>
    <row r="70" spans="1:12" x14ac:dyDescent="0.25">
      <c r="A70" s="11">
        <v>69</v>
      </c>
      <c r="B70" s="52">
        <f>IF('World Final'!B71="","",'World Final'!B71)</f>
        <v>889</v>
      </c>
      <c r="C70" s="51" t="str">
        <f>IF('World Final'!C71="","",'World Final'!C71)</f>
        <v>Ben Hughes</v>
      </c>
      <c r="D70" s="58" t="str">
        <f>IF('World Final'!D71="","",'World Final'!D71)</f>
        <v>-</v>
      </c>
      <c r="E70" s="58" t="str">
        <f>IF('World Final'!E71="","",'World Final'!E71)</f>
        <v>-</v>
      </c>
      <c r="F70" s="58" t="str">
        <f>IF('World Final'!F71="","",'World Final'!F71)</f>
        <v>-</v>
      </c>
      <c r="G70" s="58" t="str">
        <f>IF('World Final'!G71="","",'World Final'!G71)</f>
        <v>-</v>
      </c>
      <c r="H70" s="58" t="str">
        <f>IF('World Final'!H71="","",'World Final'!H71)</f>
        <v>-</v>
      </c>
      <c r="I70" s="58" t="str">
        <f>IF('World Final'!I71="","",'World Final'!I71)</f>
        <v>-</v>
      </c>
      <c r="J70" s="58">
        <f>IF('World Final'!J71="","",'World Final'!J71)</f>
        <v>70</v>
      </c>
      <c r="K70" s="58" t="str">
        <f>IF('World Final'!K71="","",'World Final'!K71)</f>
        <v>-</v>
      </c>
      <c r="L70" s="25">
        <f>IF('World Final'!L71="","",'World Final'!L71)</f>
        <v>70</v>
      </c>
    </row>
    <row r="71" spans="1:12" x14ac:dyDescent="0.25">
      <c r="A71" s="11">
        <v>70</v>
      </c>
      <c r="B71" s="52">
        <f>IF('World Final'!B72="","",'World Final'!B72)</f>
        <v>66</v>
      </c>
      <c r="C71" s="51" t="str">
        <f>IF('World Final'!C72="","",'World Final'!C72)</f>
        <v>Dave Roe</v>
      </c>
      <c r="D71" s="58">
        <f>IF('World Final'!D72="","",'World Final'!D72)</f>
        <v>68</v>
      </c>
      <c r="E71" s="58" t="str">
        <f>IF('World Final'!E72="","",'World Final'!E72)</f>
        <v>-</v>
      </c>
      <c r="F71" s="58" t="str">
        <f>IF('World Final'!F72="","",'World Final'!F72)</f>
        <v>-</v>
      </c>
      <c r="G71" s="58" t="str">
        <f>IF('World Final'!G72="","",'World Final'!G72)</f>
        <v>-</v>
      </c>
      <c r="H71" s="58" t="str">
        <f>IF('World Final'!H72="","",'World Final'!H72)</f>
        <v>-</v>
      </c>
      <c r="I71" s="58" t="str">
        <f>IF('World Final'!I72="","",'World Final'!I72)</f>
        <v>-</v>
      </c>
      <c r="J71" s="58" t="str">
        <f>IF('World Final'!J72="","",'World Final'!J72)</f>
        <v>-</v>
      </c>
      <c r="K71" s="58" t="str">
        <f>IF('World Final'!K72="","",'World Final'!K72)</f>
        <v>-</v>
      </c>
      <c r="L71" s="25">
        <f>IF('World Final'!L72="","",'World Final'!L72)</f>
        <v>68</v>
      </c>
    </row>
    <row r="72" spans="1:12" x14ac:dyDescent="0.25">
      <c r="A72" s="11">
        <v>71</v>
      </c>
      <c r="B72" s="52">
        <f>IF('World Final'!B73="","",'World Final'!B73)</f>
        <v>503</v>
      </c>
      <c r="C72" s="51" t="str">
        <f>IF('World Final'!C73="","",'World Final'!C73)</f>
        <v>Richard  Brazier</v>
      </c>
      <c r="D72" s="58" t="str">
        <f>IF('World Final'!D73="","",'World Final'!D73)</f>
        <v>-</v>
      </c>
      <c r="E72" s="58">
        <f>IF('World Final'!E73="","",'World Final'!E73)</f>
        <v>68</v>
      </c>
      <c r="F72" s="58" t="str">
        <f>IF('World Final'!F73="","",'World Final'!F73)</f>
        <v>-</v>
      </c>
      <c r="G72" s="58" t="str">
        <f>IF('World Final'!G73="","",'World Final'!G73)</f>
        <v>-</v>
      </c>
      <c r="H72" s="58" t="str">
        <f>IF('World Final'!H73="","",'World Final'!H73)</f>
        <v>-</v>
      </c>
      <c r="I72" s="58" t="str">
        <f>IF('World Final'!I73="","",'World Final'!I73)</f>
        <v>-</v>
      </c>
      <c r="J72" s="58" t="str">
        <f>IF('World Final'!J73="","",'World Final'!J73)</f>
        <v>-</v>
      </c>
      <c r="K72" s="58" t="str">
        <f>IF('World Final'!K73="","",'World Final'!K73)</f>
        <v>-</v>
      </c>
      <c r="L72" s="25">
        <f>IF('World Final'!L73="","",'World Final'!L73)</f>
        <v>68</v>
      </c>
    </row>
    <row r="73" spans="1:12" x14ac:dyDescent="0.25">
      <c r="A73" s="11">
        <v>72</v>
      </c>
      <c r="B73" s="52">
        <f>IF('World Final'!B74="","",'World Final'!B74)</f>
        <v>88</v>
      </c>
      <c r="C73" s="51" t="str">
        <f>IF('World Final'!C74="","",'World Final'!C74)</f>
        <v>Kylie Gibbons</v>
      </c>
      <c r="D73" s="58" t="str">
        <f>IF('World Final'!D74="","",'World Final'!D74)</f>
        <v>-</v>
      </c>
      <c r="E73" s="58">
        <f>IF('World Final'!E74="","",'World Final'!E74)</f>
        <v>67</v>
      </c>
      <c r="F73" s="58" t="str">
        <f>IF('World Final'!F74="","",'World Final'!F74)</f>
        <v>-</v>
      </c>
      <c r="G73" s="58" t="str">
        <f>IF('World Final'!G74="","",'World Final'!G74)</f>
        <v>-</v>
      </c>
      <c r="H73" s="58" t="str">
        <f>IF('World Final'!H74="","",'World Final'!H74)</f>
        <v>-</v>
      </c>
      <c r="I73" s="58" t="str">
        <f>IF('World Final'!I74="","",'World Final'!I74)</f>
        <v>-</v>
      </c>
      <c r="J73" s="58" t="str">
        <f>IF('World Final'!J74="","",'World Final'!J74)</f>
        <v>-</v>
      </c>
      <c r="K73" s="58" t="str">
        <f>IF('World Final'!K74="","",'World Final'!K74)</f>
        <v>-</v>
      </c>
      <c r="L73" s="25">
        <f>IF('World Final'!L74="","",'World Final'!L74)</f>
        <v>67</v>
      </c>
    </row>
    <row r="74" spans="1:12" x14ac:dyDescent="0.25">
      <c r="A74" s="11">
        <v>73</v>
      </c>
      <c r="B74" s="52">
        <f>IF('World Final'!B75="","",'World Final'!B75)</f>
        <v>895</v>
      </c>
      <c r="C74" s="51" t="str">
        <f>IF('World Final'!C75="","",'World Final'!C75)</f>
        <v>Kane  Farrant</v>
      </c>
      <c r="D74" s="58" t="str">
        <f>IF('World Final'!D75="","",'World Final'!D75)</f>
        <v>-</v>
      </c>
      <c r="E74" s="58" t="str">
        <f>IF('World Final'!E75="","",'World Final'!E75)</f>
        <v>-</v>
      </c>
      <c r="F74" s="58" t="str">
        <f>IF('World Final'!F75="","",'World Final'!F75)</f>
        <v>-</v>
      </c>
      <c r="G74" s="58" t="str">
        <f>IF('World Final'!G75="","",'World Final'!G75)</f>
        <v>-</v>
      </c>
      <c r="H74" s="58" t="str">
        <f>IF('World Final'!H75="","",'World Final'!H75)</f>
        <v>-</v>
      </c>
      <c r="I74" s="58">
        <f>IF('World Final'!I75="","",'World Final'!I75)</f>
        <v>66</v>
      </c>
      <c r="J74" s="58" t="str">
        <f>IF('World Final'!J75="","",'World Final'!J75)</f>
        <v>-</v>
      </c>
      <c r="K74" s="58" t="str">
        <f>IF('World Final'!K75="","",'World Final'!K75)</f>
        <v>-</v>
      </c>
      <c r="L74" s="25">
        <f>IF('World Final'!L75="","",'World Final'!L75)</f>
        <v>66</v>
      </c>
    </row>
    <row r="75" spans="1:12" x14ac:dyDescent="0.25">
      <c r="A75" s="11">
        <v>74</v>
      </c>
      <c r="B75" s="52">
        <f>IF('World Final'!B76="","",'World Final'!B76)</f>
        <v>778</v>
      </c>
      <c r="C75" s="51" t="str">
        <f>IF('World Final'!C76="","",'World Final'!C76)</f>
        <v>Stefan Gill</v>
      </c>
      <c r="D75" s="58">
        <f>IF('World Final'!D76="","",'World Final'!D76)</f>
        <v>65</v>
      </c>
      <c r="E75" s="58" t="str">
        <f>IF('World Final'!E76="","",'World Final'!E76)</f>
        <v>-</v>
      </c>
      <c r="F75" s="58" t="str">
        <f>IF('World Final'!F76="","",'World Final'!F76)</f>
        <v>-</v>
      </c>
      <c r="G75" s="58" t="str">
        <f>IF('World Final'!G76="","",'World Final'!G76)</f>
        <v>-</v>
      </c>
      <c r="H75" s="58" t="str">
        <f>IF('World Final'!H76="","",'World Final'!H76)</f>
        <v>-</v>
      </c>
      <c r="I75" s="58" t="str">
        <f>IF('World Final'!I76="","",'World Final'!I76)</f>
        <v>-</v>
      </c>
      <c r="J75" s="58" t="str">
        <f>IF('World Final'!J76="","",'World Final'!J76)</f>
        <v>-</v>
      </c>
      <c r="K75" s="58" t="str">
        <f>IF('World Final'!K76="","",'World Final'!K76)</f>
        <v>-</v>
      </c>
      <c r="L75" s="25">
        <f>IF('World Final'!L76="","",'World Final'!L76)</f>
        <v>65</v>
      </c>
    </row>
    <row r="76" spans="1:12" x14ac:dyDescent="0.25">
      <c r="A76" s="11">
        <v>75</v>
      </c>
      <c r="B76" s="52">
        <f>IF('World Final'!B77="","",'World Final'!B77)</f>
        <v>810</v>
      </c>
      <c r="C76" s="51" t="str">
        <f>IF('World Final'!C77="","",'World Final'!C77)</f>
        <v>Morgan Bland (J)</v>
      </c>
      <c r="D76" s="58" t="str">
        <f>IF('World Final'!D77="","",'World Final'!D77)</f>
        <v>-</v>
      </c>
      <c r="E76" s="58" t="str">
        <f>IF('World Final'!E77="","",'World Final'!E77)</f>
        <v>-</v>
      </c>
      <c r="F76" s="58">
        <f>IF('World Final'!F77="","",'World Final'!F77)</f>
        <v>65</v>
      </c>
      <c r="G76" s="58" t="str">
        <f>IF('World Final'!G77="","",'World Final'!G77)</f>
        <v>-</v>
      </c>
      <c r="H76" s="58" t="str">
        <f>IF('World Final'!H77="","",'World Final'!H77)</f>
        <v>-</v>
      </c>
      <c r="I76" s="58" t="str">
        <f>IF('World Final'!I77="","",'World Final'!I77)</f>
        <v>-</v>
      </c>
      <c r="J76" s="58" t="str">
        <f>IF('World Final'!J77="","",'World Final'!J77)</f>
        <v>-</v>
      </c>
      <c r="K76" s="58" t="str">
        <f>IF('World Final'!K77="","",'World Final'!K77)</f>
        <v>-</v>
      </c>
      <c r="L76" s="25">
        <f>IF('World Final'!L77="","",'World Final'!L77)</f>
        <v>65</v>
      </c>
    </row>
    <row r="77" spans="1:12" x14ac:dyDescent="0.25">
      <c r="A77" s="11">
        <v>76</v>
      </c>
      <c r="B77" s="52">
        <f>IF('World Final'!B78="","",'World Final'!B78)</f>
        <v>21</v>
      </c>
      <c r="C77" s="51" t="str">
        <f>IF('World Final'!C78="","",'World Final'!C78)</f>
        <v>Thomas  Peers (J)</v>
      </c>
      <c r="D77" s="58" t="str">
        <f>IF('World Final'!D78="","",'World Final'!D78)</f>
        <v>-</v>
      </c>
      <c r="E77" s="58" t="str">
        <f>IF('World Final'!E78="","",'World Final'!E78)</f>
        <v>-</v>
      </c>
      <c r="F77" s="58">
        <f>IF('World Final'!F78="","",'World Final'!F78)</f>
        <v>58</v>
      </c>
      <c r="G77" s="58" t="str">
        <f>IF('World Final'!G78="","",'World Final'!G78)</f>
        <v>-</v>
      </c>
      <c r="H77" s="58" t="str">
        <f>IF('World Final'!H78="","",'World Final'!H78)</f>
        <v>-</v>
      </c>
      <c r="I77" s="58" t="str">
        <f>IF('World Final'!I78="","",'World Final'!I78)</f>
        <v>-</v>
      </c>
      <c r="J77" s="58" t="str">
        <f>IF('World Final'!J78="","",'World Final'!J78)</f>
        <v>-</v>
      </c>
      <c r="K77" s="58" t="str">
        <f>IF('World Final'!K78="","",'World Final'!K78)</f>
        <v>-</v>
      </c>
      <c r="L77" s="25">
        <f>IF('World Final'!L78="","",'World Final'!L78)</f>
        <v>58</v>
      </c>
    </row>
    <row r="78" spans="1:12" x14ac:dyDescent="0.25">
      <c r="A78" s="11">
        <v>77</v>
      </c>
      <c r="B78" s="52">
        <f>IF('World Final'!B79="","",'World Final'!B79)</f>
        <v>293</v>
      </c>
      <c r="C78" s="51" t="str">
        <f>IF('World Final'!C79="","",'World Final'!C79)</f>
        <v>Craig Osbourne</v>
      </c>
      <c r="D78" s="58" t="str">
        <f>IF('World Final'!D79="","",'World Final'!D79)</f>
        <v>-</v>
      </c>
      <c r="E78" s="58" t="str">
        <f>IF('World Final'!E79="","",'World Final'!E79)</f>
        <v>-</v>
      </c>
      <c r="F78" s="58">
        <f>IF('World Final'!F79="","",'World Final'!F79)</f>
        <v>55</v>
      </c>
      <c r="G78" s="58" t="str">
        <f>IF('World Final'!G79="","",'World Final'!G79)</f>
        <v>-</v>
      </c>
      <c r="H78" s="58" t="str">
        <f>IF('World Final'!H79="","",'World Final'!H79)</f>
        <v>-</v>
      </c>
      <c r="I78" s="58" t="str">
        <f>IF('World Final'!I79="","",'World Final'!I79)</f>
        <v>-</v>
      </c>
      <c r="J78" s="58" t="str">
        <f>IF('World Final'!J79="","",'World Final'!J79)</f>
        <v>-</v>
      </c>
      <c r="K78" s="58" t="str">
        <f>IF('World Final'!K79="","",'World Final'!K79)</f>
        <v>-</v>
      </c>
      <c r="L78" s="25">
        <f>IF('World Final'!L79="","",'World Final'!L79)</f>
        <v>55</v>
      </c>
    </row>
  </sheetData>
  <pageMargins left="0.70866141732283472" right="0.70866141732283472" top="0" bottom="0" header="0" footer="0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11"/>
  <sheetViews>
    <sheetView workbookViewId="0">
      <selection activeCell="L11" sqref="A1:L11"/>
    </sheetView>
  </sheetViews>
  <sheetFormatPr defaultRowHeight="15" x14ac:dyDescent="0.25"/>
  <cols>
    <col min="1" max="1" width="5.42578125" style="14" customWidth="1"/>
    <col min="2" max="2" width="5" style="27" customWidth="1"/>
    <col min="3" max="3" width="16.42578125" customWidth="1"/>
    <col min="4" max="11" width="6.42578125" customWidth="1"/>
    <col min="12" max="12" width="6.85546875" style="15" customWidth="1"/>
  </cols>
  <sheetData>
    <row r="1" spans="1:12" ht="86.25" customHeight="1" x14ac:dyDescent="0.25">
      <c r="A1" s="11" t="s">
        <v>1</v>
      </c>
      <c r="B1" s="12" t="s">
        <v>2</v>
      </c>
      <c r="C1" s="13" t="s">
        <v>3</v>
      </c>
      <c r="D1" s="24" t="str">
        <f>'World Final'!D2</f>
        <v>Round 1                      TTT Raceway</v>
      </c>
      <c r="E1" s="24" t="str">
        <f>'World Final'!E2</f>
        <v>Round 2                    SMF Raceway</v>
      </c>
      <c r="F1" s="24" t="str">
        <f>'World Final'!F2</f>
        <v>Round 3               Hathern Raceway</v>
      </c>
      <c r="G1" s="24" t="str">
        <f>'World Final'!G2</f>
        <v>Round 4                     RC Octance</v>
      </c>
      <c r="H1" s="24" t="str">
        <f>'World Final'!H2</f>
        <v>Round 5             Guildford Raceway</v>
      </c>
      <c r="I1" s="24" t="str">
        <f>'World Final'!I2</f>
        <v>Round 6                  HOT Racers</v>
      </c>
      <c r="J1" s="24" t="str">
        <f>'World Final'!J2</f>
        <v>Round 7             Burton Banger Club</v>
      </c>
      <c r="K1" s="24" t="str">
        <f>'World Final'!K2</f>
        <v>Round 8             Worcester MCC</v>
      </c>
      <c r="L1" s="24" t="str">
        <f>'World Final'!L2</f>
        <v>Total</v>
      </c>
    </row>
    <row r="2" spans="1:12" ht="14.1" customHeight="1" x14ac:dyDescent="0.25">
      <c r="A2" s="11">
        <v>1</v>
      </c>
      <c r="B2" s="52">
        <f>IF('World Final Jnrs'!B3="","",'World Final Jnrs'!B3)</f>
        <v>117</v>
      </c>
      <c r="C2" s="51" t="str">
        <f>IF('World Final Jnrs'!C3="","",'World Final Jnrs'!C3)</f>
        <v>Noah  Bailey (J)</v>
      </c>
      <c r="D2" s="23">
        <f>IF('World Final Jnrs'!D3="","",'World Final Jnrs'!D3)</f>
        <v>100</v>
      </c>
      <c r="E2" s="23">
        <f>IF('World Final Jnrs'!E3="","",'World Final Jnrs'!E3)</f>
        <v>100</v>
      </c>
      <c r="F2" s="23">
        <f>IF('World Final Jnrs'!F3="","",'World Final Jnrs'!F3)</f>
        <v>100</v>
      </c>
      <c r="G2" s="23">
        <f>IF('World Final Jnrs'!G3="","",'World Final Jnrs'!G3)</f>
        <v>100</v>
      </c>
      <c r="H2" s="23">
        <f>IF('World Final Jnrs'!H3="","",'World Final Jnrs'!H3)</f>
        <v>99</v>
      </c>
      <c r="I2" s="23">
        <f>IF('World Final Jnrs'!I3="","",'World Final Jnrs'!I3)</f>
        <v>100</v>
      </c>
      <c r="J2" s="23">
        <f>IF('World Final Jnrs'!J3="","",'World Final Jnrs'!J3)</f>
        <v>99</v>
      </c>
      <c r="K2" s="23" t="str">
        <f>IF('World Final Jnrs'!K3="","",'World Final Jnrs'!K3)</f>
        <v>-</v>
      </c>
      <c r="L2" s="25">
        <f>IF('World Final Jnrs'!L3="","",'World Final Jnrs'!L3)</f>
        <v>698</v>
      </c>
    </row>
    <row r="3" spans="1:12" ht="14.1" customHeight="1" x14ac:dyDescent="0.25">
      <c r="A3" s="11">
        <v>2</v>
      </c>
      <c r="B3" s="52">
        <f>IF('World Final Jnrs'!B4="","",'World Final Jnrs'!B4)</f>
        <v>171</v>
      </c>
      <c r="C3" s="51" t="str">
        <f>IF('World Final Jnrs'!C4="","",'World Final Jnrs'!C4)</f>
        <v>George Taylor (J)</v>
      </c>
      <c r="D3" s="23">
        <f>IF('World Final Jnrs'!D4="","",'World Final Jnrs'!D4)</f>
        <v>99</v>
      </c>
      <c r="E3" s="23">
        <f>IF('World Final Jnrs'!E4="","",'World Final Jnrs'!E4)</f>
        <v>97</v>
      </c>
      <c r="F3" s="23">
        <f>IF('World Final Jnrs'!F4="","",'World Final Jnrs'!F4)</f>
        <v>99</v>
      </c>
      <c r="G3" s="23">
        <f>IF('World Final Jnrs'!G4="","",'World Final Jnrs'!G4)</f>
        <v>98</v>
      </c>
      <c r="H3" s="23">
        <f>IF('World Final Jnrs'!H4="","",'World Final Jnrs'!H4)</f>
        <v>100</v>
      </c>
      <c r="I3" s="23">
        <f>IF('World Final Jnrs'!I4="","",'World Final Jnrs'!I4)</f>
        <v>99</v>
      </c>
      <c r="J3" s="23">
        <f>IF('World Final Jnrs'!J4="","",'World Final Jnrs'!J4)</f>
        <v>100</v>
      </c>
      <c r="K3" s="23" t="str">
        <f>IF('World Final Jnrs'!K4="","",'World Final Jnrs'!K4)</f>
        <v>-</v>
      </c>
      <c r="L3" s="25">
        <f>IF('World Final Jnrs'!L4="","",'World Final Jnrs'!L4)</f>
        <v>692</v>
      </c>
    </row>
    <row r="4" spans="1:12" ht="14.1" customHeight="1" x14ac:dyDescent="0.25">
      <c r="A4" s="11">
        <v>3</v>
      </c>
      <c r="B4" s="52">
        <f>IF('World Final Jnrs'!B5="","",'World Final Jnrs'!B5)</f>
        <v>150</v>
      </c>
      <c r="C4" s="51" t="str">
        <f>IF('World Final Jnrs'!C5="","",'World Final Jnrs'!C5)</f>
        <v>Connor Reed (J)</v>
      </c>
      <c r="D4" s="23">
        <f>IF('World Final Jnrs'!D5="","",'World Final Jnrs'!D5)</f>
        <v>97</v>
      </c>
      <c r="E4" s="23">
        <f>IF('World Final Jnrs'!E5="","",'World Final Jnrs'!E5)</f>
        <v>98</v>
      </c>
      <c r="F4" s="23">
        <f>IF('World Final Jnrs'!F5="","",'World Final Jnrs'!F5)</f>
        <v>96</v>
      </c>
      <c r="G4" s="23">
        <f>IF('World Final Jnrs'!G5="","",'World Final Jnrs'!G5)</f>
        <v>99</v>
      </c>
      <c r="H4" s="23">
        <f>IF('World Final Jnrs'!H5="","",'World Final Jnrs'!H5)</f>
        <v>96</v>
      </c>
      <c r="I4" s="23">
        <f>IF('World Final Jnrs'!I5="","",'World Final Jnrs'!I5)</f>
        <v>97</v>
      </c>
      <c r="J4" s="23">
        <f>IF('World Final Jnrs'!J5="","",'World Final Jnrs'!J5)</f>
        <v>96</v>
      </c>
      <c r="K4" s="23" t="str">
        <f>IF('World Final Jnrs'!K5="","",'World Final Jnrs'!K5)</f>
        <v>-</v>
      </c>
      <c r="L4" s="25">
        <f>IF('World Final Jnrs'!L5="","",'World Final Jnrs'!L5)</f>
        <v>679</v>
      </c>
    </row>
    <row r="5" spans="1:12" ht="14.1" customHeight="1" x14ac:dyDescent="0.25">
      <c r="A5" s="11">
        <v>4</v>
      </c>
      <c r="B5" s="52">
        <f>IF('World Final Jnrs'!B6="","",'World Final Jnrs'!B6)</f>
        <v>31</v>
      </c>
      <c r="C5" s="51" t="str">
        <f>IF('World Final Jnrs'!C6="","",'World Final Jnrs'!C6)</f>
        <v>Leah Wyper (J)</v>
      </c>
      <c r="D5" s="23">
        <f>IF('World Final Jnrs'!D6="","",'World Final Jnrs'!D6)</f>
        <v>98</v>
      </c>
      <c r="E5" s="23">
        <f>IF('World Final Jnrs'!E6="","",'World Final Jnrs'!E6)</f>
        <v>99</v>
      </c>
      <c r="F5" s="23">
        <f>IF('World Final Jnrs'!F6="","",'World Final Jnrs'!F6)</f>
        <v>98</v>
      </c>
      <c r="G5" s="23" t="str">
        <f>IF('World Final Jnrs'!G6="","",'World Final Jnrs'!G6)</f>
        <v>-</v>
      </c>
      <c r="H5" s="23">
        <f>IF('World Final Jnrs'!H6="","",'World Final Jnrs'!H6)</f>
        <v>98</v>
      </c>
      <c r="I5" s="23" t="str">
        <f>IF('World Final Jnrs'!I6="","",'World Final Jnrs'!I6)</f>
        <v>-</v>
      </c>
      <c r="J5" s="23" t="str">
        <f>IF('World Final Jnrs'!J6="","",'World Final Jnrs'!J6)</f>
        <v>-</v>
      </c>
      <c r="K5" s="23" t="str">
        <f>IF('World Final Jnrs'!K6="","",'World Final Jnrs'!K6)</f>
        <v>-</v>
      </c>
      <c r="L5" s="25">
        <f>IF('World Final Jnrs'!L6="","",'World Final Jnrs'!L6)</f>
        <v>393</v>
      </c>
    </row>
    <row r="6" spans="1:12" ht="14.1" customHeight="1" x14ac:dyDescent="0.25">
      <c r="A6" s="11">
        <v>5</v>
      </c>
      <c r="B6" s="52">
        <f>IF('World Final Jnrs'!B7="","",'World Final Jnrs'!B7)</f>
        <v>80</v>
      </c>
      <c r="C6" s="51" t="str">
        <f>IF('World Final Jnrs'!C7="","",'World Final Jnrs'!C7)</f>
        <v>Joshua Young (J)</v>
      </c>
      <c r="D6" s="23" t="str">
        <f>IF('World Final Jnrs'!D7="","",'World Final Jnrs'!D7)</f>
        <v>-</v>
      </c>
      <c r="E6" s="23" t="str">
        <f>IF('World Final Jnrs'!E7="","",'World Final Jnrs'!E7)</f>
        <v>-</v>
      </c>
      <c r="F6" s="23" t="str">
        <f>IF('World Final Jnrs'!F7="","",'World Final Jnrs'!F7)</f>
        <v>-</v>
      </c>
      <c r="G6" s="23" t="str">
        <f>IF('World Final Jnrs'!G7="","",'World Final Jnrs'!G7)</f>
        <v>-</v>
      </c>
      <c r="H6" s="23">
        <f>IF('World Final Jnrs'!H7="","",'World Final Jnrs'!H7)</f>
        <v>97</v>
      </c>
      <c r="I6" s="23">
        <f>IF('World Final Jnrs'!I7="","",'World Final Jnrs'!I7)</f>
        <v>98</v>
      </c>
      <c r="J6" s="23">
        <f>IF('World Final Jnrs'!J7="","",'World Final Jnrs'!J7)</f>
        <v>97</v>
      </c>
      <c r="K6" s="23" t="str">
        <f>IF('World Final Jnrs'!K7="","",'World Final Jnrs'!K7)</f>
        <v>-</v>
      </c>
      <c r="L6" s="25">
        <f>IF('World Final Jnrs'!L7="","",'World Final Jnrs'!L7)</f>
        <v>292</v>
      </c>
    </row>
    <row r="7" spans="1:12" ht="14.1" customHeight="1" x14ac:dyDescent="0.25">
      <c r="A7" s="11">
        <v>6</v>
      </c>
      <c r="B7" s="52">
        <f>IF('World Final Jnrs'!B8="","",'World Final Jnrs'!B8)</f>
        <v>520</v>
      </c>
      <c r="C7" s="51" t="str">
        <f>IF('World Final Jnrs'!C8="","",'World Final Jnrs'!C8)</f>
        <v>Freddie Clarke (J)</v>
      </c>
      <c r="D7" s="23">
        <f>IF('World Final Jnrs'!D8="","",'World Final Jnrs'!D8)</f>
        <v>96</v>
      </c>
      <c r="E7" s="23">
        <f>IF('World Final Jnrs'!E8="","",'World Final Jnrs'!E8)</f>
        <v>96</v>
      </c>
      <c r="F7" s="23">
        <f>IF('World Final Jnrs'!F8="","",'World Final Jnrs'!F8)</f>
        <v>95</v>
      </c>
      <c r="G7" s="23" t="str">
        <f>IF('World Final Jnrs'!G8="","",'World Final Jnrs'!G8)</f>
        <v>-</v>
      </c>
      <c r="H7" s="23" t="str">
        <f>IF('World Final Jnrs'!H8="","",'World Final Jnrs'!H8)</f>
        <v>-</v>
      </c>
      <c r="I7" s="23" t="str">
        <f>IF('World Final Jnrs'!I8="","",'World Final Jnrs'!I8)</f>
        <v>-</v>
      </c>
      <c r="J7" s="23" t="str">
        <f>IF('World Final Jnrs'!J8="","",'World Final Jnrs'!J8)</f>
        <v>-</v>
      </c>
      <c r="K7" s="23" t="str">
        <f>IF('World Final Jnrs'!K8="","",'World Final Jnrs'!K8)</f>
        <v>-</v>
      </c>
      <c r="L7" s="25">
        <f>IF('World Final Jnrs'!L8="","",'World Final Jnrs'!L8)</f>
        <v>287</v>
      </c>
    </row>
    <row r="8" spans="1:12" ht="14.1" customHeight="1" x14ac:dyDescent="0.25">
      <c r="A8" s="11">
        <v>7</v>
      </c>
      <c r="B8" s="52">
        <f>IF('World Final Jnrs'!B9="","",'World Final Jnrs'!B9)</f>
        <v>911</v>
      </c>
      <c r="C8" s="51" t="str">
        <f>IF('World Final Jnrs'!C9="","",'World Final Jnrs'!C9)</f>
        <v>Jordan Leavis (J)</v>
      </c>
      <c r="D8" s="23" t="str">
        <f>IF('World Final Jnrs'!D9="","",'World Final Jnrs'!D9)</f>
        <v>-</v>
      </c>
      <c r="E8" s="23" t="str">
        <f>IF('World Final Jnrs'!E9="","",'World Final Jnrs'!E9)</f>
        <v>-</v>
      </c>
      <c r="F8" s="23" t="str">
        <f>IF('World Final Jnrs'!F9="","",'World Final Jnrs'!F9)</f>
        <v>-</v>
      </c>
      <c r="G8" s="23" t="str">
        <f>IF('World Final Jnrs'!G9="","",'World Final Jnrs'!G9)</f>
        <v>-</v>
      </c>
      <c r="H8" s="23" t="str">
        <f>IF('World Final Jnrs'!H9="","",'World Final Jnrs'!H9)</f>
        <v>-</v>
      </c>
      <c r="I8" s="23" t="str">
        <f>IF('World Final Jnrs'!I9="","",'World Final Jnrs'!I9)</f>
        <v>-</v>
      </c>
      <c r="J8" s="23">
        <f>IF('World Final Jnrs'!J9="","",'World Final Jnrs'!J9)</f>
        <v>98</v>
      </c>
      <c r="K8" s="23" t="str">
        <f>IF('World Final Jnrs'!K9="","",'World Final Jnrs'!K9)</f>
        <v>-</v>
      </c>
      <c r="L8" s="25">
        <f>IF('World Final Jnrs'!L9="","",'World Final Jnrs'!L9)</f>
        <v>98</v>
      </c>
    </row>
    <row r="9" spans="1:12" ht="14.1" customHeight="1" x14ac:dyDescent="0.25">
      <c r="A9" s="11">
        <v>8</v>
      </c>
      <c r="B9" s="52">
        <f>IF('World Final Jnrs'!B10="","",'World Final Jnrs'!B10)</f>
        <v>810</v>
      </c>
      <c r="C9" s="51" t="str">
        <f>IF('World Final Jnrs'!C10="","",'World Final Jnrs'!C10)</f>
        <v>Morgan Bland (J)</v>
      </c>
      <c r="D9" s="23" t="str">
        <f>IF('World Final Jnrs'!D10="","",'World Final Jnrs'!D10)</f>
        <v>-</v>
      </c>
      <c r="E9" s="23" t="str">
        <f>IF('World Final Jnrs'!E10="","",'World Final Jnrs'!E10)</f>
        <v>-</v>
      </c>
      <c r="F9" s="23">
        <f>IF('World Final Jnrs'!F10="","",'World Final Jnrs'!F10)</f>
        <v>97</v>
      </c>
      <c r="G9" s="23" t="str">
        <f>IF('World Final Jnrs'!G10="","",'World Final Jnrs'!G10)</f>
        <v>-</v>
      </c>
      <c r="H9" s="23" t="str">
        <f>IF('World Final Jnrs'!H10="","",'World Final Jnrs'!H10)</f>
        <v>-</v>
      </c>
      <c r="I9" s="23" t="str">
        <f>IF('World Final Jnrs'!I10="","",'World Final Jnrs'!I10)</f>
        <v>-</v>
      </c>
      <c r="J9" s="23" t="str">
        <f>IF('World Final Jnrs'!J10="","",'World Final Jnrs'!J10)</f>
        <v>-</v>
      </c>
      <c r="K9" s="23" t="str">
        <f>IF('World Final Jnrs'!K10="","",'World Final Jnrs'!K10)</f>
        <v>-</v>
      </c>
      <c r="L9" s="25">
        <f>IF('World Final Jnrs'!L10="","",'World Final Jnrs'!L10)</f>
        <v>97</v>
      </c>
    </row>
    <row r="10" spans="1:12" ht="14.1" customHeight="1" x14ac:dyDescent="0.25">
      <c r="A10" s="11">
        <v>9</v>
      </c>
      <c r="B10" s="52">
        <f>IF('World Final Jnrs'!B11="","",'World Final Jnrs'!B11)</f>
        <v>1067</v>
      </c>
      <c r="C10" s="51" t="str">
        <f>IF('World Final Jnrs'!C11="","",'World Final Jnrs'!C11)</f>
        <v>Alex  Ward (J)</v>
      </c>
      <c r="D10" s="23" t="str">
        <f>IF('World Final Jnrs'!D11="","",'World Final Jnrs'!D11)</f>
        <v>-</v>
      </c>
      <c r="E10" s="23">
        <f>IF('World Final Jnrs'!E11="","",'World Final Jnrs'!E11)</f>
        <v>95</v>
      </c>
      <c r="F10" s="23" t="str">
        <f>IF('World Final Jnrs'!F11="","",'World Final Jnrs'!F11)</f>
        <v>-</v>
      </c>
      <c r="G10" s="23" t="str">
        <f>IF('World Final Jnrs'!G11="","",'World Final Jnrs'!G11)</f>
        <v>-</v>
      </c>
      <c r="H10" s="23" t="str">
        <f>IF('World Final Jnrs'!H11="","",'World Final Jnrs'!H11)</f>
        <v>-</v>
      </c>
      <c r="I10" s="23" t="str">
        <f>IF('World Final Jnrs'!I11="","",'World Final Jnrs'!I11)</f>
        <v>-</v>
      </c>
      <c r="J10" s="23" t="str">
        <f>IF('World Final Jnrs'!J11="","",'World Final Jnrs'!J11)</f>
        <v>-</v>
      </c>
      <c r="K10" s="23" t="str">
        <f>IF('World Final Jnrs'!K11="","",'World Final Jnrs'!K11)</f>
        <v>-</v>
      </c>
      <c r="L10" s="25">
        <f>IF('World Final Jnrs'!L11="","",'World Final Jnrs'!L11)</f>
        <v>95</v>
      </c>
    </row>
    <row r="11" spans="1:12" ht="14.1" customHeight="1" x14ac:dyDescent="0.25">
      <c r="A11" s="11">
        <v>10</v>
      </c>
      <c r="B11" s="52">
        <f>IF('World Final Jnrs'!B12="","",'World Final Jnrs'!B12)</f>
        <v>21</v>
      </c>
      <c r="C11" s="51" t="str">
        <f>IF('World Final Jnrs'!C12="","",'World Final Jnrs'!C12)</f>
        <v>Thomas  Peers (J)</v>
      </c>
      <c r="D11" s="23" t="str">
        <f>IF('World Final Jnrs'!D12="","",'World Final Jnrs'!D12)</f>
        <v>-</v>
      </c>
      <c r="E11" s="23" t="str">
        <f>IF('World Final Jnrs'!E12="","",'World Final Jnrs'!E12)</f>
        <v>-</v>
      </c>
      <c r="F11" s="23">
        <f>IF('World Final Jnrs'!F12="","",'World Final Jnrs'!F12)</f>
        <v>94</v>
      </c>
      <c r="G11" s="23" t="str">
        <f>IF('World Final Jnrs'!G12="","",'World Final Jnrs'!G12)</f>
        <v>-</v>
      </c>
      <c r="H11" s="23" t="str">
        <f>IF('World Final Jnrs'!H12="","",'World Final Jnrs'!H12)</f>
        <v>-</v>
      </c>
      <c r="I11" s="23" t="str">
        <f>IF('World Final Jnrs'!I12="","",'World Final Jnrs'!I12)</f>
        <v>-</v>
      </c>
      <c r="J11" s="23" t="str">
        <f>IF('World Final Jnrs'!J12="","",'World Final Jnrs'!J12)</f>
        <v>-</v>
      </c>
      <c r="K11" s="23" t="str">
        <f>IF('World Final Jnrs'!K12="","",'World Final Jnrs'!K12)</f>
        <v>-</v>
      </c>
      <c r="L11" s="25">
        <f>IF('World Final Jnrs'!L12="","",'World Final Jnrs'!L12)</f>
        <v>94</v>
      </c>
    </row>
  </sheetData>
  <pageMargins left="0.70866141732283472" right="0.70866141732283472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50"/>
  <sheetViews>
    <sheetView topLeftCell="A30" zoomScale="115" zoomScaleNormal="115" workbookViewId="0">
      <selection activeCell="L50" sqref="B3:L50"/>
    </sheetView>
  </sheetViews>
  <sheetFormatPr defaultRowHeight="15" x14ac:dyDescent="0.25"/>
  <cols>
    <col min="1" max="1" width="5.28515625" style="1" customWidth="1"/>
    <col min="2" max="2" width="5" style="27" customWidth="1"/>
    <col min="3" max="3" width="16.5703125" customWidth="1"/>
    <col min="4" max="12" width="6.42578125" style="30" customWidth="1"/>
    <col min="13" max="15" width="6.42578125" customWidth="1"/>
    <col min="16" max="16" width="9.5703125" customWidth="1"/>
    <col min="17" max="17" width="19.28515625" customWidth="1"/>
    <col min="19" max="19" width="20.140625" customWidth="1"/>
    <col min="20" max="20" width="6" customWidth="1"/>
  </cols>
  <sheetData>
    <row r="1" spans="1:17" ht="3.75" customHeight="1" x14ac:dyDescent="0.25"/>
    <row r="2" spans="1:17" ht="93.75" customHeight="1" x14ac:dyDescent="0.25">
      <c r="A2" s="3" t="s">
        <v>1</v>
      </c>
      <c r="B2" s="4" t="s">
        <v>2</v>
      </c>
      <c r="C2" s="48" t="s">
        <v>3</v>
      </c>
      <c r="D2" s="10" t="s">
        <v>286</v>
      </c>
      <c r="E2" s="10" t="s">
        <v>287</v>
      </c>
      <c r="F2" s="10" t="s">
        <v>280</v>
      </c>
      <c r="G2" s="10" t="s">
        <v>284</v>
      </c>
      <c r="H2" s="10" t="s">
        <v>281</v>
      </c>
      <c r="I2" s="10" t="s">
        <v>285</v>
      </c>
      <c r="J2" s="10" t="s">
        <v>282</v>
      </c>
      <c r="K2" s="10" t="s">
        <v>283</v>
      </c>
      <c r="L2" s="6" t="s">
        <v>0</v>
      </c>
      <c r="O2" s="49"/>
    </row>
    <row r="3" spans="1:17" x14ac:dyDescent="0.25">
      <c r="A3" s="3">
        <v>1</v>
      </c>
      <c r="B3" s="9">
        <v>73</v>
      </c>
      <c r="C3" s="8" t="str">
        <f>IF(B3="-","-",LOOKUP($B3,'Driver List'!$A$6:$A$1031,'Driver List'!$C$6:$C$1031)&amp;" "&amp;LOOKUP($B3,'Driver List'!$A$6:$A$1031,'Driver List'!$D$6:$D$1031))</f>
        <v>Jason Reed</v>
      </c>
      <c r="D3" s="21">
        <v>90</v>
      </c>
      <c r="E3" s="21">
        <v>96</v>
      </c>
      <c r="F3" s="21">
        <v>88</v>
      </c>
      <c r="G3" s="21">
        <v>100</v>
      </c>
      <c r="H3" s="21">
        <v>89</v>
      </c>
      <c r="I3" s="21">
        <v>89</v>
      </c>
      <c r="J3" s="21">
        <v>94</v>
      </c>
      <c r="K3" s="21" t="s">
        <v>4</v>
      </c>
      <c r="L3" s="5">
        <f t="shared" ref="L3:L50" si="0">IF(B3="-","-",SUM(D3:K3))</f>
        <v>646</v>
      </c>
      <c r="P3" s="16"/>
      <c r="Q3" s="20"/>
    </row>
    <row r="4" spans="1:17" x14ac:dyDescent="0.25">
      <c r="A4" s="3">
        <v>2</v>
      </c>
      <c r="B4" s="9">
        <v>880</v>
      </c>
      <c r="C4" s="8" t="str">
        <f>IF(B4="-","-",LOOKUP($B4,'Driver List'!$A$6:$A$1031,'Driver List'!$C$6:$C$1031)&amp;" "&amp;LOOKUP($B4,'Driver List'!$A$6:$A$1031,'Driver List'!$D$6:$D$1031))</f>
        <v>Courtney Orme</v>
      </c>
      <c r="D4" s="21">
        <v>87</v>
      </c>
      <c r="E4" s="21">
        <v>94</v>
      </c>
      <c r="F4" s="21">
        <v>92</v>
      </c>
      <c r="G4" s="21" t="s">
        <v>4</v>
      </c>
      <c r="H4" s="21">
        <v>88</v>
      </c>
      <c r="I4" s="21">
        <v>88</v>
      </c>
      <c r="J4" s="21">
        <v>91</v>
      </c>
      <c r="K4" s="21" t="s">
        <v>4</v>
      </c>
      <c r="L4" s="5">
        <f t="shared" si="0"/>
        <v>540</v>
      </c>
      <c r="P4" s="16"/>
      <c r="Q4" s="17"/>
    </row>
    <row r="5" spans="1:17" x14ac:dyDescent="0.25">
      <c r="A5" s="3">
        <v>3</v>
      </c>
      <c r="B5" s="9">
        <v>150</v>
      </c>
      <c r="C5" s="8" t="str">
        <f>IF(B5="-","-",LOOKUP($B5,'Driver List'!$A$6:$A$1031,'Driver List'!$C$6:$C$1031)&amp;" "&amp;LOOKUP($B5,'Driver List'!$A$6:$A$1031,'Driver List'!$D$6:$D$1031))</f>
        <v>Connor Reed (J)</v>
      </c>
      <c r="D5" s="21">
        <v>94</v>
      </c>
      <c r="E5" s="21">
        <v>93</v>
      </c>
      <c r="F5" s="21">
        <v>81</v>
      </c>
      <c r="G5" s="21" t="s">
        <v>4</v>
      </c>
      <c r="H5" s="21">
        <v>90</v>
      </c>
      <c r="I5" s="21">
        <v>87</v>
      </c>
      <c r="J5" s="21">
        <v>93</v>
      </c>
      <c r="K5" s="21" t="s">
        <v>4</v>
      </c>
      <c r="L5" s="5">
        <f t="shared" si="0"/>
        <v>538</v>
      </c>
      <c r="P5" s="16"/>
      <c r="Q5" s="17"/>
    </row>
    <row r="6" spans="1:17" x14ac:dyDescent="0.25">
      <c r="A6" s="3">
        <v>4</v>
      </c>
      <c r="B6" s="9">
        <v>87</v>
      </c>
      <c r="C6" s="8" t="str">
        <f>IF(B6="-","-",LOOKUP($B6,'Driver List'!$A$6:$A$1031,'Driver List'!$C$6:$C$1031)&amp;" "&amp;LOOKUP($B6,'Driver List'!$A$6:$A$1031,'Driver List'!$D$6:$D$1031))</f>
        <v>Jordan Taylor</v>
      </c>
      <c r="D6" s="21" t="s">
        <v>4</v>
      </c>
      <c r="E6" s="21">
        <v>95</v>
      </c>
      <c r="F6" s="21">
        <v>86</v>
      </c>
      <c r="G6" s="21">
        <v>97</v>
      </c>
      <c r="H6" s="21" t="s">
        <v>4</v>
      </c>
      <c r="I6" s="21">
        <v>97</v>
      </c>
      <c r="J6" s="21">
        <v>90</v>
      </c>
      <c r="K6" s="21" t="s">
        <v>4</v>
      </c>
      <c r="L6" s="5">
        <f t="shared" si="0"/>
        <v>465</v>
      </c>
      <c r="P6" s="18"/>
      <c r="Q6" s="19" t="s">
        <v>327</v>
      </c>
    </row>
    <row r="7" spans="1:17" x14ac:dyDescent="0.25">
      <c r="A7" s="3">
        <v>5</v>
      </c>
      <c r="B7" s="9">
        <v>165</v>
      </c>
      <c r="C7" s="8" t="str">
        <f>IF(B7="-","-",LOOKUP($B7,'Driver List'!$A$6:$A$1031,'Driver List'!$C$6:$C$1031)&amp;" "&amp;LOOKUP($B7,'Driver List'!$A$6:$A$1031,'Driver List'!$D$6:$D$1031))</f>
        <v>Michael Claque</v>
      </c>
      <c r="D7" s="21">
        <v>98</v>
      </c>
      <c r="E7" s="21" t="s">
        <v>4</v>
      </c>
      <c r="F7" s="21">
        <v>96</v>
      </c>
      <c r="G7" s="21" t="s">
        <v>4</v>
      </c>
      <c r="H7" s="21" t="s">
        <v>4</v>
      </c>
      <c r="I7" s="21">
        <v>93</v>
      </c>
      <c r="J7" s="21">
        <v>99</v>
      </c>
      <c r="K7" s="21" t="s">
        <v>4</v>
      </c>
      <c r="L7" s="5">
        <f t="shared" si="0"/>
        <v>386</v>
      </c>
      <c r="P7" s="16">
        <v>97</v>
      </c>
      <c r="Q7" s="17" t="s">
        <v>328</v>
      </c>
    </row>
    <row r="8" spans="1:17" x14ac:dyDescent="0.25">
      <c r="A8" s="3">
        <v>6</v>
      </c>
      <c r="B8" s="9">
        <v>31</v>
      </c>
      <c r="C8" s="8" t="str">
        <f>IF(B8="-","-",LOOKUP($B8,'Driver List'!$A$6:$A$1031,'Driver List'!$C$6:$C$1031)&amp;" "&amp;LOOKUP($B8,'Driver List'!$A$6:$A$1031,'Driver List'!$D$6:$D$1031))</f>
        <v>Leah Wyper (J)</v>
      </c>
      <c r="D8" s="21">
        <v>85</v>
      </c>
      <c r="E8" s="21">
        <v>99</v>
      </c>
      <c r="F8" s="21">
        <v>99</v>
      </c>
      <c r="G8" s="21" t="s">
        <v>4</v>
      </c>
      <c r="H8" s="21">
        <v>96</v>
      </c>
      <c r="I8" s="21" t="s">
        <v>4</v>
      </c>
      <c r="J8" s="21" t="s">
        <v>4</v>
      </c>
      <c r="K8" s="21" t="s">
        <v>4</v>
      </c>
      <c r="L8" s="5">
        <f t="shared" si="0"/>
        <v>379</v>
      </c>
      <c r="P8" s="16">
        <v>98</v>
      </c>
      <c r="Q8" s="17" t="s">
        <v>329</v>
      </c>
    </row>
    <row r="9" spans="1:17" x14ac:dyDescent="0.25">
      <c r="A9" s="3">
        <v>7</v>
      </c>
      <c r="B9" s="9">
        <v>97</v>
      </c>
      <c r="C9" s="8" t="str">
        <f>IF(B9="-","-",LOOKUP($B9,'Driver List'!$A$6:$A$1031,'Driver List'!$C$6:$C$1031)&amp;" "&amp;LOOKUP($B9,'Driver List'!$A$6:$A$1031,'Driver List'!$D$6:$D$1031))</f>
        <v>Chris Partridge</v>
      </c>
      <c r="D9" s="21" t="s">
        <v>4</v>
      </c>
      <c r="E9" s="21" t="s">
        <v>4</v>
      </c>
      <c r="F9" s="21">
        <v>83</v>
      </c>
      <c r="G9" s="21">
        <v>98</v>
      </c>
      <c r="H9" s="21">
        <v>100</v>
      </c>
      <c r="I9" s="21">
        <v>96</v>
      </c>
      <c r="J9" s="21" t="s">
        <v>4</v>
      </c>
      <c r="K9" s="21" t="s">
        <v>4</v>
      </c>
      <c r="L9" s="5">
        <f t="shared" si="0"/>
        <v>377</v>
      </c>
      <c r="P9" s="16">
        <v>92</v>
      </c>
      <c r="Q9" s="17" t="s">
        <v>330</v>
      </c>
    </row>
    <row r="10" spans="1:17" x14ac:dyDescent="0.25">
      <c r="A10" s="3">
        <v>8</v>
      </c>
      <c r="B10" s="9">
        <v>362</v>
      </c>
      <c r="C10" s="8" t="str">
        <f>IF(B10="-","-",LOOKUP($B10,'Driver List'!$A$6:$A$1031,'Driver List'!$C$6:$C$1031)&amp;" "&amp;LOOKUP($B10,'Driver List'!$A$6:$A$1031,'Driver List'!$D$6:$D$1031))</f>
        <v>Bob Harley</v>
      </c>
      <c r="D10" s="21">
        <v>96</v>
      </c>
      <c r="E10" s="21">
        <v>89</v>
      </c>
      <c r="F10" s="21" t="s">
        <v>4</v>
      </c>
      <c r="G10" s="21" t="s">
        <v>4</v>
      </c>
      <c r="H10" s="21">
        <v>95</v>
      </c>
      <c r="I10" s="21">
        <v>94</v>
      </c>
      <c r="J10" s="21" t="s">
        <v>4</v>
      </c>
      <c r="K10" s="21" t="s">
        <v>4</v>
      </c>
      <c r="L10" s="5">
        <f t="shared" si="0"/>
        <v>374</v>
      </c>
      <c r="P10" s="16">
        <v>89</v>
      </c>
      <c r="Q10" s="17" t="s">
        <v>331</v>
      </c>
    </row>
    <row r="11" spans="1:17" x14ac:dyDescent="0.25">
      <c r="A11" s="3">
        <v>9</v>
      </c>
      <c r="B11" s="9">
        <v>99</v>
      </c>
      <c r="C11" s="8" t="str">
        <f>IF(B11="-","-",LOOKUP($B11,'Driver List'!$A$6:$A$1031,'Driver List'!$C$6:$C$1031)&amp;" "&amp;LOOKUP($B11,'Driver List'!$A$6:$A$1031,'Driver List'!$D$6:$D$1031))</f>
        <v>Warren Selby</v>
      </c>
      <c r="D11" s="21">
        <v>86</v>
      </c>
      <c r="E11" s="21">
        <v>90</v>
      </c>
      <c r="F11" s="21">
        <v>85</v>
      </c>
      <c r="G11" s="21" t="s">
        <v>4</v>
      </c>
      <c r="H11" s="21" t="s">
        <v>4</v>
      </c>
      <c r="I11" s="21">
        <v>100</v>
      </c>
      <c r="J11" s="21" t="s">
        <v>4</v>
      </c>
      <c r="K11" s="21" t="s">
        <v>4</v>
      </c>
      <c r="L11" s="5">
        <f t="shared" si="0"/>
        <v>361</v>
      </c>
      <c r="N11" s="16"/>
      <c r="O11" s="19"/>
      <c r="P11" s="16"/>
      <c r="Q11" s="17"/>
    </row>
    <row r="12" spans="1:17" x14ac:dyDescent="0.25">
      <c r="A12" s="3">
        <v>10</v>
      </c>
      <c r="B12" s="9">
        <v>951</v>
      </c>
      <c r="C12" s="8" t="str">
        <f>IF(B12="-","-",LOOKUP($B12,'Driver List'!$A$6:$A$1031,'Driver List'!$C$6:$C$1031)&amp;" "&amp;LOOKUP($B12,'Driver List'!$A$6:$A$1031,'Driver List'!$D$6:$D$1031))</f>
        <v>Bradley Bircher</v>
      </c>
      <c r="D12" s="21">
        <v>92</v>
      </c>
      <c r="E12" s="21">
        <v>92</v>
      </c>
      <c r="F12" s="21">
        <v>80</v>
      </c>
      <c r="G12" s="21" t="s">
        <v>4</v>
      </c>
      <c r="H12" s="21" t="s">
        <v>4</v>
      </c>
      <c r="I12" s="21">
        <v>85</v>
      </c>
      <c r="J12" s="21" t="s">
        <v>4</v>
      </c>
      <c r="K12" s="21" t="s">
        <v>4</v>
      </c>
      <c r="L12" s="5">
        <f t="shared" si="0"/>
        <v>349</v>
      </c>
      <c r="N12" s="16"/>
      <c r="O12" s="19"/>
      <c r="P12" s="16"/>
      <c r="Q12" s="17"/>
    </row>
    <row r="13" spans="1:17" x14ac:dyDescent="0.25">
      <c r="A13" s="3">
        <v>11</v>
      </c>
      <c r="B13" s="9">
        <v>80</v>
      </c>
      <c r="C13" s="8" t="str">
        <f>IF(B13="-","-",LOOKUP($B13,'Driver List'!$A$6:$A$1031,'Driver List'!$C$6:$C$1031)&amp;" "&amp;LOOKUP($B13,'Driver List'!$A$6:$A$1031,'Driver List'!$D$6:$D$1031))</f>
        <v>Joshua Young (J)</v>
      </c>
      <c r="D13" s="21" t="s">
        <v>4</v>
      </c>
      <c r="E13" s="21" t="s">
        <v>4</v>
      </c>
      <c r="F13" s="21" t="s">
        <v>4</v>
      </c>
      <c r="G13" s="21" t="s">
        <v>4</v>
      </c>
      <c r="H13" s="21">
        <v>92</v>
      </c>
      <c r="I13" s="21">
        <v>98</v>
      </c>
      <c r="J13" s="21">
        <v>100</v>
      </c>
      <c r="K13" s="21" t="s">
        <v>4</v>
      </c>
      <c r="L13" s="5">
        <f t="shared" si="0"/>
        <v>290</v>
      </c>
      <c r="N13" s="16"/>
      <c r="O13" s="19"/>
      <c r="P13" s="16"/>
      <c r="Q13" s="17"/>
    </row>
    <row r="14" spans="1:17" x14ac:dyDescent="0.25">
      <c r="A14" s="3">
        <v>12</v>
      </c>
      <c r="B14" s="9">
        <v>48</v>
      </c>
      <c r="C14" s="8" t="str">
        <f>IF(B14="-","-",LOOKUP($B14,'Driver List'!$A$6:$A$1031,'Driver List'!$C$6:$C$1031)&amp;" "&amp;LOOKUP($B14,'Driver List'!$A$6:$A$1031,'Driver List'!$D$6:$D$1031))</f>
        <v>Mark Rodgers</v>
      </c>
      <c r="D14" s="21">
        <v>91</v>
      </c>
      <c r="E14" s="21" t="s">
        <v>4</v>
      </c>
      <c r="F14" s="21">
        <v>93</v>
      </c>
      <c r="G14" s="21" t="s">
        <v>4</v>
      </c>
      <c r="H14" s="21">
        <v>98</v>
      </c>
      <c r="I14" s="21" t="s">
        <v>4</v>
      </c>
      <c r="J14" s="21" t="s">
        <v>4</v>
      </c>
      <c r="K14" s="21" t="s">
        <v>4</v>
      </c>
      <c r="L14" s="5">
        <f t="shared" si="0"/>
        <v>282</v>
      </c>
      <c r="N14" s="18"/>
      <c r="O14" s="19"/>
      <c r="P14" s="16"/>
      <c r="Q14" s="17"/>
    </row>
    <row r="15" spans="1:17" x14ac:dyDescent="0.25">
      <c r="A15" s="3">
        <v>13</v>
      </c>
      <c r="B15" s="9">
        <v>118</v>
      </c>
      <c r="C15" s="8" t="str">
        <f>IF(B15="-","-",LOOKUP($B15,'Driver List'!$A$6:$A$1031,'Driver List'!$C$6:$C$1031)&amp;" "&amp;LOOKUP($B15,'Driver List'!$A$6:$A$1031,'Driver List'!$D$6:$D$1031))</f>
        <v>Chelle Snowden</v>
      </c>
      <c r="D15" s="21">
        <v>99</v>
      </c>
      <c r="E15" s="21" t="s">
        <v>4</v>
      </c>
      <c r="F15" s="21">
        <v>78</v>
      </c>
      <c r="G15" s="21" t="s">
        <v>4</v>
      </c>
      <c r="H15" s="21">
        <v>91</v>
      </c>
      <c r="I15" s="21" t="s">
        <v>4</v>
      </c>
      <c r="J15" s="21" t="s">
        <v>4</v>
      </c>
      <c r="K15" s="21" t="s">
        <v>4</v>
      </c>
      <c r="L15" s="5">
        <f t="shared" si="0"/>
        <v>268</v>
      </c>
      <c r="N15" s="16"/>
      <c r="O15" s="19"/>
      <c r="P15" s="16"/>
      <c r="Q15" s="17"/>
    </row>
    <row r="16" spans="1:17" x14ac:dyDescent="0.25">
      <c r="A16" s="3">
        <v>14</v>
      </c>
      <c r="B16" s="9">
        <v>306</v>
      </c>
      <c r="C16" s="8" t="str">
        <f>IF(B16="-","-",LOOKUP($B16,'Driver List'!$A$6:$A$1031,'Driver List'!$C$6:$C$1031)&amp;" "&amp;LOOKUP($B16,'Driver List'!$A$6:$A$1031,'Driver List'!$D$6:$D$1031))</f>
        <v>Carl Whyatt</v>
      </c>
      <c r="D16" s="21" t="s">
        <v>4</v>
      </c>
      <c r="E16" s="21">
        <v>100</v>
      </c>
      <c r="F16" s="21">
        <v>94</v>
      </c>
      <c r="G16" s="21" t="s">
        <v>4</v>
      </c>
      <c r="H16" s="21" t="s">
        <v>4</v>
      </c>
      <c r="I16" s="21" t="s">
        <v>4</v>
      </c>
      <c r="J16" s="21" t="s">
        <v>4</v>
      </c>
      <c r="K16" s="21" t="s">
        <v>4</v>
      </c>
      <c r="L16" s="5">
        <f t="shared" si="0"/>
        <v>194</v>
      </c>
      <c r="N16" s="16"/>
      <c r="O16" s="19"/>
      <c r="P16" s="16"/>
      <c r="Q16" s="17"/>
    </row>
    <row r="17" spans="1:17" x14ac:dyDescent="0.25">
      <c r="A17" s="3">
        <v>15</v>
      </c>
      <c r="B17" s="9">
        <v>13</v>
      </c>
      <c r="C17" s="8" t="str">
        <f>IF(B17="-","-",LOOKUP($B17,'Driver List'!$A$6:$A$1031,'Driver List'!$C$6:$C$1031)&amp;" "&amp;LOOKUP($B17,'Driver List'!$A$6:$A$1031,'Driver List'!$D$6:$D$1031))</f>
        <v>Alan Inness</v>
      </c>
      <c r="D17" s="21" t="s">
        <v>4</v>
      </c>
      <c r="E17" s="21" t="s">
        <v>4</v>
      </c>
      <c r="F17" s="21" t="s">
        <v>4</v>
      </c>
      <c r="G17" s="21" t="s">
        <v>4</v>
      </c>
      <c r="H17" s="21">
        <v>99</v>
      </c>
      <c r="I17" s="21">
        <v>95</v>
      </c>
      <c r="J17" s="21" t="s">
        <v>4</v>
      </c>
      <c r="K17" s="21" t="s">
        <v>4</v>
      </c>
      <c r="L17" s="5">
        <f t="shared" si="0"/>
        <v>194</v>
      </c>
      <c r="N17" s="16"/>
      <c r="O17" s="19"/>
      <c r="P17" s="16"/>
      <c r="Q17" s="17"/>
    </row>
    <row r="18" spans="1:17" x14ac:dyDescent="0.25">
      <c r="A18" s="3">
        <v>16</v>
      </c>
      <c r="B18" s="9">
        <v>265</v>
      </c>
      <c r="C18" s="8" t="str">
        <f>IF(B18="-","-",LOOKUP($B18,'Driver List'!$A$6:$A$1031,'Driver List'!$C$6:$C$1031)&amp;" "&amp;LOOKUP($B18,'Driver List'!$A$6:$A$1031,'Driver List'!$D$6:$D$1031))</f>
        <v>Callum Ogden</v>
      </c>
      <c r="D18" s="21">
        <v>95</v>
      </c>
      <c r="E18" s="21" t="s">
        <v>4</v>
      </c>
      <c r="F18" s="21">
        <v>97</v>
      </c>
      <c r="G18" s="21" t="s">
        <v>4</v>
      </c>
      <c r="H18" s="21" t="s">
        <v>4</v>
      </c>
      <c r="I18" s="21" t="s">
        <v>4</v>
      </c>
      <c r="J18" s="21" t="s">
        <v>4</v>
      </c>
      <c r="K18" s="21" t="s">
        <v>4</v>
      </c>
      <c r="L18" s="5">
        <f t="shared" si="0"/>
        <v>192</v>
      </c>
      <c r="N18" s="16"/>
      <c r="O18" s="19"/>
      <c r="Q18" s="17"/>
    </row>
    <row r="19" spans="1:17" x14ac:dyDescent="0.25">
      <c r="A19" s="3">
        <v>17</v>
      </c>
      <c r="B19" s="9">
        <v>132</v>
      </c>
      <c r="C19" s="8" t="str">
        <f>IF(B19="-","-",LOOKUP($B19,'Driver List'!$A$6:$A$1031,'Driver List'!$C$6:$C$1031)&amp;" "&amp;LOOKUP($B19,'Driver List'!$A$6:$A$1031,'Driver List'!$D$6:$D$1031))</f>
        <v>Ian Ward</v>
      </c>
      <c r="D19" s="21" t="s">
        <v>4</v>
      </c>
      <c r="E19" s="21" t="s">
        <v>4</v>
      </c>
      <c r="F19" s="21" t="s">
        <v>4</v>
      </c>
      <c r="G19" s="21" t="s">
        <v>4</v>
      </c>
      <c r="H19" s="21">
        <v>97</v>
      </c>
      <c r="I19" s="21">
        <v>91</v>
      </c>
      <c r="J19" s="21" t="s">
        <v>4</v>
      </c>
      <c r="K19" s="21" t="s">
        <v>4</v>
      </c>
      <c r="L19" s="5">
        <f t="shared" si="0"/>
        <v>188</v>
      </c>
      <c r="N19" s="16"/>
      <c r="O19" s="19"/>
      <c r="Q19" s="17"/>
    </row>
    <row r="20" spans="1:17" x14ac:dyDescent="0.25">
      <c r="A20" s="3">
        <v>18</v>
      </c>
      <c r="B20" s="9">
        <v>163</v>
      </c>
      <c r="C20" s="8" t="str">
        <f>IF(B20="-","-",LOOKUP($B20,'Driver List'!$A$6:$A$1031,'Driver List'!$C$6:$C$1031)&amp;" "&amp;LOOKUP($B20,'Driver List'!$A$6:$A$1031,'Driver List'!$D$6:$D$1031))</f>
        <v>Billy Clague</v>
      </c>
      <c r="D20" s="21" t="s">
        <v>4</v>
      </c>
      <c r="E20" s="21" t="s">
        <v>4</v>
      </c>
      <c r="F20" s="21" t="s">
        <v>4</v>
      </c>
      <c r="G20" s="21" t="s">
        <v>4</v>
      </c>
      <c r="H20" s="21" t="s">
        <v>4</v>
      </c>
      <c r="I20" s="21">
        <v>90</v>
      </c>
      <c r="J20" s="21">
        <v>96</v>
      </c>
      <c r="K20" s="21" t="s">
        <v>4</v>
      </c>
      <c r="L20" s="5">
        <f t="shared" si="0"/>
        <v>186</v>
      </c>
      <c r="N20" s="16"/>
      <c r="O20" s="19"/>
      <c r="Q20" s="17"/>
    </row>
    <row r="21" spans="1:17" x14ac:dyDescent="0.25">
      <c r="A21" s="3">
        <v>19</v>
      </c>
      <c r="B21" s="9">
        <v>19</v>
      </c>
      <c r="C21" s="8" t="str">
        <f>IF(B21="-","-",LOOKUP($B21,'Driver List'!$A$6:$A$1031,'Driver List'!$C$6:$C$1031)&amp;" "&amp;LOOKUP($B21,'Driver List'!$A$6:$A$1031,'Driver List'!$D$6:$D$1031))</f>
        <v>John Farringdon</v>
      </c>
      <c r="D21" s="21" t="s">
        <v>4</v>
      </c>
      <c r="E21" s="21" t="s">
        <v>4</v>
      </c>
      <c r="F21" s="21">
        <v>80</v>
      </c>
      <c r="G21" s="21">
        <v>99</v>
      </c>
      <c r="H21" s="21" t="s">
        <v>4</v>
      </c>
      <c r="I21" s="21" t="s">
        <v>4</v>
      </c>
      <c r="J21" s="21" t="s">
        <v>4</v>
      </c>
      <c r="K21" s="21" t="s">
        <v>4</v>
      </c>
      <c r="L21" s="5">
        <f t="shared" si="0"/>
        <v>179</v>
      </c>
      <c r="N21" s="16"/>
      <c r="O21" s="19"/>
      <c r="Q21" s="17"/>
    </row>
    <row r="22" spans="1:17" x14ac:dyDescent="0.25">
      <c r="A22" s="3">
        <v>20</v>
      </c>
      <c r="B22" s="9">
        <v>796</v>
      </c>
      <c r="C22" s="8" t="str">
        <f>IF(B22="-","-",LOOKUP($B22,'Driver List'!$A$6:$A$1031,'Driver List'!$C$6:$C$1031)&amp;" "&amp;LOOKUP($B22,'Driver List'!$A$6:$A$1031,'Driver List'!$D$6:$D$1031))</f>
        <v>Darren Land</v>
      </c>
      <c r="D22" s="21">
        <v>88</v>
      </c>
      <c r="E22" s="21" t="s">
        <v>4</v>
      </c>
      <c r="F22" s="21">
        <v>87</v>
      </c>
      <c r="G22" s="21" t="s">
        <v>4</v>
      </c>
      <c r="H22" s="21" t="s">
        <v>4</v>
      </c>
      <c r="I22" s="21" t="s">
        <v>4</v>
      </c>
      <c r="J22" s="21" t="s">
        <v>4</v>
      </c>
      <c r="K22" s="21" t="s">
        <v>4</v>
      </c>
      <c r="L22" s="5">
        <f t="shared" si="0"/>
        <v>175</v>
      </c>
      <c r="N22" s="16"/>
      <c r="O22" s="19"/>
      <c r="Q22" s="17"/>
    </row>
    <row r="23" spans="1:17" x14ac:dyDescent="0.25">
      <c r="A23" s="3">
        <v>21</v>
      </c>
      <c r="B23" s="9">
        <v>276</v>
      </c>
      <c r="C23" s="8" t="str">
        <f>IF(B23="-","-",LOOKUP($B23,'Driver List'!$A$6:$A$1031,'Driver List'!$C$6:$C$1031)&amp;" "&amp;LOOKUP($B23,'Driver List'!$A$6:$A$1031,'Driver List'!$D$6:$D$1031))</f>
        <v>Tony Perry</v>
      </c>
      <c r="D23" s="21" t="s">
        <v>4</v>
      </c>
      <c r="E23" s="21" t="s">
        <v>4</v>
      </c>
      <c r="F23" s="21">
        <v>81</v>
      </c>
      <c r="G23" s="21" t="s">
        <v>4</v>
      </c>
      <c r="H23" s="21">
        <v>94</v>
      </c>
      <c r="I23" s="21" t="s">
        <v>4</v>
      </c>
      <c r="J23" s="21" t="s">
        <v>4</v>
      </c>
      <c r="K23" s="21" t="s">
        <v>4</v>
      </c>
      <c r="L23" s="5">
        <f t="shared" si="0"/>
        <v>175</v>
      </c>
      <c r="N23" s="16"/>
      <c r="O23" s="19"/>
    </row>
    <row r="24" spans="1:17" x14ac:dyDescent="0.25">
      <c r="A24" s="3">
        <v>22</v>
      </c>
      <c r="B24" s="9">
        <v>69</v>
      </c>
      <c r="C24" s="8" t="str">
        <f>IF(B24="-","-",LOOKUP($B24,'Driver List'!$A$6:$A$1031,'Driver List'!$C$6:$C$1031)&amp;" "&amp;LOOKUP($B24,'Driver List'!$A$6:$A$1031,'Driver List'!$D$6:$D$1031))</f>
        <v>Louis Snug Selby</v>
      </c>
      <c r="D24" s="21">
        <v>100</v>
      </c>
      <c r="E24" s="21" t="s">
        <v>4</v>
      </c>
      <c r="F24" s="21" t="s">
        <v>4</v>
      </c>
      <c r="G24" s="21" t="s">
        <v>4</v>
      </c>
      <c r="H24" s="21" t="s">
        <v>4</v>
      </c>
      <c r="I24" s="21" t="s">
        <v>4</v>
      </c>
      <c r="J24" s="21" t="s">
        <v>4</v>
      </c>
      <c r="K24" s="21" t="s">
        <v>4</v>
      </c>
      <c r="L24" s="5">
        <f t="shared" si="0"/>
        <v>100</v>
      </c>
      <c r="N24" s="16"/>
      <c r="O24" s="19"/>
    </row>
    <row r="25" spans="1:17" x14ac:dyDescent="0.25">
      <c r="A25" s="3">
        <v>23</v>
      </c>
      <c r="B25" s="9">
        <v>516</v>
      </c>
      <c r="C25" s="8" t="str">
        <f>IF(B25="-","-",LOOKUP($B25,'Driver List'!$A$6:$A$1031,'Driver List'!$C$6:$C$1031)&amp;" "&amp;LOOKUP($B25,'Driver List'!$A$6:$A$1031,'Driver List'!$D$6:$D$1031))</f>
        <v>Sam Campbell</v>
      </c>
      <c r="D25" s="21" t="s">
        <v>4</v>
      </c>
      <c r="E25" s="21" t="s">
        <v>4</v>
      </c>
      <c r="F25" s="21">
        <v>100</v>
      </c>
      <c r="G25" s="21" t="s">
        <v>4</v>
      </c>
      <c r="H25" s="21" t="s">
        <v>4</v>
      </c>
      <c r="I25" s="21" t="s">
        <v>4</v>
      </c>
      <c r="J25" s="21" t="s">
        <v>4</v>
      </c>
      <c r="K25" s="21" t="s">
        <v>4</v>
      </c>
      <c r="L25" s="5">
        <f t="shared" si="0"/>
        <v>100</v>
      </c>
      <c r="N25" s="16"/>
      <c r="O25" s="19"/>
    </row>
    <row r="26" spans="1:17" x14ac:dyDescent="0.25">
      <c r="A26" s="3">
        <v>24</v>
      </c>
      <c r="B26" s="9">
        <v>139</v>
      </c>
      <c r="C26" s="8" t="str">
        <f>IF(B26="-","-",LOOKUP($B26,'Driver List'!$A$6:$A$1031,'Driver List'!$C$6:$C$1031)&amp;" "&amp;LOOKUP($B26,'Driver List'!$A$6:$A$1031,'Driver List'!$D$6:$D$1031))</f>
        <v>Phil Chadbourne</v>
      </c>
      <c r="D26" s="21" t="s">
        <v>4</v>
      </c>
      <c r="E26" s="21" t="s">
        <v>4</v>
      </c>
      <c r="F26" s="21" t="s">
        <v>4</v>
      </c>
      <c r="G26" s="21" t="s">
        <v>4</v>
      </c>
      <c r="H26" s="21" t="s">
        <v>4</v>
      </c>
      <c r="I26" s="21">
        <v>99</v>
      </c>
      <c r="J26" s="21" t="s">
        <v>4</v>
      </c>
      <c r="K26" s="21" t="s">
        <v>4</v>
      </c>
      <c r="L26" s="5">
        <f t="shared" si="0"/>
        <v>99</v>
      </c>
      <c r="N26" s="16"/>
      <c r="O26" s="19"/>
    </row>
    <row r="27" spans="1:17" x14ac:dyDescent="0.25">
      <c r="A27" s="3">
        <v>25</v>
      </c>
      <c r="B27" s="9">
        <v>1067</v>
      </c>
      <c r="C27" s="8" t="str">
        <f>IF(B27="-","-",LOOKUP($B27,'Driver List'!$A$6:$A$1031,'Driver List'!$C$6:$C$1031)&amp;" "&amp;LOOKUP($B27,'Driver List'!$A$6:$A$1031,'Driver List'!$D$6:$D$1031))</f>
        <v>Alex  Ward (J)</v>
      </c>
      <c r="D27" s="21" t="s">
        <v>4</v>
      </c>
      <c r="E27" s="21">
        <v>98</v>
      </c>
      <c r="F27" s="21" t="s">
        <v>4</v>
      </c>
      <c r="G27" s="21" t="s">
        <v>4</v>
      </c>
      <c r="H27" s="21" t="s">
        <v>4</v>
      </c>
      <c r="I27" s="21" t="s">
        <v>4</v>
      </c>
      <c r="J27" s="21" t="s">
        <v>4</v>
      </c>
      <c r="K27" s="21" t="s">
        <v>4</v>
      </c>
      <c r="L27" s="5">
        <f t="shared" si="0"/>
        <v>98</v>
      </c>
      <c r="N27" s="16"/>
      <c r="O27" s="19"/>
    </row>
    <row r="28" spans="1:17" x14ac:dyDescent="0.25">
      <c r="A28" s="3">
        <v>26</v>
      </c>
      <c r="B28" s="9">
        <v>32</v>
      </c>
      <c r="C28" s="8" t="str">
        <f>IF(B28="-","-",LOOKUP($B28,'Driver List'!$A$6:$A$1031,'Driver List'!$C$6:$C$1031)&amp;" "&amp;LOOKUP($B28,'Driver List'!$A$6:$A$1031,'Driver List'!$D$6:$D$1031))</f>
        <v>Allan Leighton</v>
      </c>
      <c r="D28" s="21" t="s">
        <v>4</v>
      </c>
      <c r="E28" s="21" t="s">
        <v>4</v>
      </c>
      <c r="F28" s="21">
        <v>98</v>
      </c>
      <c r="G28" s="21" t="s">
        <v>4</v>
      </c>
      <c r="H28" s="21" t="s">
        <v>4</v>
      </c>
      <c r="I28" s="21" t="s">
        <v>4</v>
      </c>
      <c r="J28" s="21" t="s">
        <v>4</v>
      </c>
      <c r="K28" s="21" t="s">
        <v>4</v>
      </c>
      <c r="L28" s="5">
        <f t="shared" si="0"/>
        <v>98</v>
      </c>
    </row>
    <row r="29" spans="1:17" x14ac:dyDescent="0.25">
      <c r="A29" s="3">
        <v>27</v>
      </c>
      <c r="B29" s="9">
        <v>198</v>
      </c>
      <c r="C29" s="8" t="str">
        <f>IF(B29="-","-",LOOKUP($B29,'Driver List'!$A$6:$A$1031,'Driver List'!$C$6:$C$1031)&amp;" "&amp;LOOKUP($B29,'Driver List'!$A$6:$A$1031,'Driver List'!$D$6:$D$1031))</f>
        <v>Andy  Clements</v>
      </c>
      <c r="D29" s="21" t="s">
        <v>4</v>
      </c>
      <c r="E29" s="21" t="s">
        <v>4</v>
      </c>
      <c r="F29" s="21" t="s">
        <v>4</v>
      </c>
      <c r="G29" s="21" t="s">
        <v>4</v>
      </c>
      <c r="H29" s="21" t="s">
        <v>4</v>
      </c>
      <c r="I29" s="21" t="s">
        <v>4</v>
      </c>
      <c r="J29" s="21">
        <v>98</v>
      </c>
      <c r="K29" s="21" t="s">
        <v>4</v>
      </c>
      <c r="L29" s="5">
        <f t="shared" si="0"/>
        <v>98</v>
      </c>
    </row>
    <row r="30" spans="1:17" x14ac:dyDescent="0.25">
      <c r="A30" s="3">
        <v>28</v>
      </c>
      <c r="B30" s="9">
        <v>264</v>
      </c>
      <c r="C30" s="8" t="str">
        <f>IF(B30="-","-",LOOKUP($B30,'Driver List'!$A$6:$A$1031,'Driver List'!$C$6:$C$1031)&amp;" "&amp;LOOKUP($B30,'Driver List'!$A$6:$A$1031,'Driver List'!$D$6:$D$1031))</f>
        <v>Richard Ruse</v>
      </c>
      <c r="D30" s="21">
        <v>97</v>
      </c>
      <c r="E30" s="21" t="s">
        <v>4</v>
      </c>
      <c r="F30" s="21" t="s">
        <v>4</v>
      </c>
      <c r="G30" s="21" t="s">
        <v>4</v>
      </c>
      <c r="H30" s="21" t="s">
        <v>4</v>
      </c>
      <c r="I30" s="21" t="s">
        <v>4</v>
      </c>
      <c r="J30" s="21" t="s">
        <v>4</v>
      </c>
      <c r="K30" s="21" t="s">
        <v>4</v>
      </c>
      <c r="L30" s="5">
        <f t="shared" si="0"/>
        <v>97</v>
      </c>
    </row>
    <row r="31" spans="1:17" x14ac:dyDescent="0.25">
      <c r="A31" s="3">
        <v>29</v>
      </c>
      <c r="B31" s="9">
        <v>33</v>
      </c>
      <c r="C31" s="8" t="str">
        <f>IF(B31="-","-",LOOKUP($B31,'Driver List'!$A$6:$A$1031,'Driver List'!$C$6:$C$1031)&amp;" "&amp;LOOKUP($B31,'Driver List'!$A$6:$A$1031,'Driver List'!$D$6:$D$1031))</f>
        <v>James Bradford</v>
      </c>
      <c r="D31" s="21" t="s">
        <v>4</v>
      </c>
      <c r="E31" s="21">
        <v>97</v>
      </c>
      <c r="F31" s="21" t="s">
        <v>4</v>
      </c>
      <c r="G31" s="21" t="s">
        <v>4</v>
      </c>
      <c r="H31" s="21" t="s">
        <v>4</v>
      </c>
      <c r="I31" s="21" t="s">
        <v>4</v>
      </c>
      <c r="J31" s="21" t="s">
        <v>4</v>
      </c>
      <c r="K31" s="21" t="s">
        <v>4</v>
      </c>
      <c r="L31" s="5">
        <f t="shared" si="0"/>
        <v>97</v>
      </c>
    </row>
    <row r="32" spans="1:17" x14ac:dyDescent="0.25">
      <c r="A32" s="3">
        <v>30</v>
      </c>
      <c r="B32" s="9">
        <v>231</v>
      </c>
      <c r="C32" s="8" t="str">
        <f>IF(B32="-","-",LOOKUP($B32,'Driver List'!$A$6:$A$1031,'Driver List'!$C$6:$C$1031)&amp;" "&amp;LOOKUP($B32,'Driver List'!$A$6:$A$1031,'Driver List'!$D$6:$D$1031))</f>
        <v>Simon  Bassett</v>
      </c>
      <c r="D32" s="21" t="s">
        <v>4</v>
      </c>
      <c r="E32" s="21" t="s">
        <v>4</v>
      </c>
      <c r="F32" s="21" t="s">
        <v>4</v>
      </c>
      <c r="G32" s="21" t="s">
        <v>4</v>
      </c>
      <c r="H32" s="21" t="s">
        <v>4</v>
      </c>
      <c r="I32" s="21" t="s">
        <v>4</v>
      </c>
      <c r="J32" s="21">
        <v>97</v>
      </c>
      <c r="K32" s="21" t="s">
        <v>4</v>
      </c>
      <c r="L32" s="5">
        <f t="shared" si="0"/>
        <v>97</v>
      </c>
    </row>
    <row r="33" spans="1:17" x14ac:dyDescent="0.25">
      <c r="A33" s="3">
        <v>31</v>
      </c>
      <c r="B33" s="9">
        <v>730</v>
      </c>
      <c r="C33" s="8" t="str">
        <f>IF(B33="-","-",LOOKUP($B33,'Driver List'!$A$6:$A$1031,'Driver List'!$C$6:$C$1031)&amp;" "&amp;LOOKUP($B33,'Driver List'!$A$6:$A$1031,'Driver List'!$D$6:$D$1031))</f>
        <v>Gordon Harrington</v>
      </c>
      <c r="D33" s="21" t="s">
        <v>4</v>
      </c>
      <c r="E33" s="21" t="s">
        <v>4</v>
      </c>
      <c r="F33" s="21">
        <v>95</v>
      </c>
      <c r="G33" s="21" t="s">
        <v>4</v>
      </c>
      <c r="H33" s="21" t="s">
        <v>4</v>
      </c>
      <c r="I33" s="21" t="s">
        <v>4</v>
      </c>
      <c r="J33" s="21" t="s">
        <v>4</v>
      </c>
      <c r="K33" s="21" t="s">
        <v>4</v>
      </c>
      <c r="L33" s="5">
        <f t="shared" si="0"/>
        <v>95</v>
      </c>
    </row>
    <row r="34" spans="1:17" x14ac:dyDescent="0.25">
      <c r="A34" s="3">
        <v>32</v>
      </c>
      <c r="B34" s="9">
        <v>329</v>
      </c>
      <c r="C34" s="8" t="str">
        <f>IF(B34="-","-",LOOKUP($B34,'Driver List'!$A$6:$A$1031,'Driver List'!$C$6:$C$1031)&amp;" "&amp;LOOKUP($B34,'Driver List'!$A$6:$A$1031,'Driver List'!$D$6:$D$1031))</f>
        <v>Christopher  Green</v>
      </c>
      <c r="D34" s="21" t="s">
        <v>4</v>
      </c>
      <c r="E34" s="21" t="s">
        <v>4</v>
      </c>
      <c r="F34" s="21" t="s">
        <v>4</v>
      </c>
      <c r="G34" s="21" t="s">
        <v>4</v>
      </c>
      <c r="H34" s="21" t="s">
        <v>4</v>
      </c>
      <c r="I34" s="21" t="s">
        <v>4</v>
      </c>
      <c r="J34" s="21">
        <v>95</v>
      </c>
      <c r="K34" s="21" t="s">
        <v>4</v>
      </c>
      <c r="L34" s="5">
        <f t="shared" si="0"/>
        <v>95</v>
      </c>
    </row>
    <row r="35" spans="1:17" x14ac:dyDescent="0.25">
      <c r="A35" s="3">
        <v>33</v>
      </c>
      <c r="B35" s="9">
        <v>520</v>
      </c>
      <c r="C35" s="8" t="str">
        <f>IF(B35="-","-",LOOKUP($B35,'Driver List'!$A$6:$A$1031,'Driver List'!$C$6:$C$1031)&amp;" "&amp;LOOKUP($B35,'Driver List'!$A$6:$A$1031,'Driver List'!$D$6:$D$1031))</f>
        <v>Freddie Clarke (J)</v>
      </c>
      <c r="D35" s="21">
        <v>93</v>
      </c>
      <c r="E35" s="21" t="s">
        <v>4</v>
      </c>
      <c r="F35" s="21" t="s">
        <v>4</v>
      </c>
      <c r="G35" s="21" t="s">
        <v>4</v>
      </c>
      <c r="H35" s="21" t="s">
        <v>4</v>
      </c>
      <c r="I35" s="21" t="s">
        <v>4</v>
      </c>
      <c r="J35" s="21" t="s">
        <v>4</v>
      </c>
      <c r="K35" s="21" t="s">
        <v>4</v>
      </c>
      <c r="L35" s="5">
        <f t="shared" si="0"/>
        <v>93</v>
      </c>
    </row>
    <row r="36" spans="1:17" x14ac:dyDescent="0.25">
      <c r="A36" s="3">
        <v>34</v>
      </c>
      <c r="B36" s="9">
        <v>771</v>
      </c>
      <c r="C36" s="8" t="str">
        <f>IF(B36="-","-",LOOKUP($B36,'Driver List'!$A$6:$A$1031,'Driver List'!$C$6:$C$1031)&amp;" "&amp;LOOKUP($B36,'Driver List'!$A$6:$A$1031,'Driver List'!$D$6:$D$1031))</f>
        <v>Gary Gamlin</v>
      </c>
      <c r="D36" s="21" t="s">
        <v>4</v>
      </c>
      <c r="E36" s="21" t="s">
        <v>4</v>
      </c>
      <c r="F36" s="21" t="s">
        <v>4</v>
      </c>
      <c r="G36" s="21" t="s">
        <v>4</v>
      </c>
      <c r="H36" s="21">
        <v>93</v>
      </c>
      <c r="I36" s="21" t="s">
        <v>4</v>
      </c>
      <c r="J36" s="21" t="s">
        <v>4</v>
      </c>
      <c r="K36" s="21" t="s">
        <v>4</v>
      </c>
      <c r="L36" s="5">
        <f t="shared" si="0"/>
        <v>93</v>
      </c>
    </row>
    <row r="37" spans="1:17" x14ac:dyDescent="0.25">
      <c r="A37" s="3">
        <v>35</v>
      </c>
      <c r="B37" s="9">
        <v>895</v>
      </c>
      <c r="C37" s="8" t="str">
        <f>IF(B37="-","-",LOOKUP($B37,'Driver List'!$A$6:$A$1031,'Driver List'!$C$6:$C$1031)&amp;" "&amp;LOOKUP($B37,'Driver List'!$A$6:$A$1031,'Driver List'!$D$6:$D$1031))</f>
        <v>Kane  Farrant</v>
      </c>
      <c r="D37" s="21" t="s">
        <v>4</v>
      </c>
      <c r="E37" s="21" t="s">
        <v>4</v>
      </c>
      <c r="F37" s="21" t="s">
        <v>4</v>
      </c>
      <c r="G37" s="21" t="s">
        <v>4</v>
      </c>
      <c r="H37" s="21" t="s">
        <v>4</v>
      </c>
      <c r="I37" s="21">
        <v>92</v>
      </c>
      <c r="J37" s="21" t="s">
        <v>4</v>
      </c>
      <c r="K37" s="21" t="s">
        <v>4</v>
      </c>
      <c r="L37" s="5">
        <f t="shared" si="0"/>
        <v>92</v>
      </c>
    </row>
    <row r="38" spans="1:17" x14ac:dyDescent="0.25">
      <c r="A38" s="3">
        <v>36</v>
      </c>
      <c r="B38" s="9">
        <v>365</v>
      </c>
      <c r="C38" s="8" t="str">
        <f>IF(B38="-","-",LOOKUP($B38,'Driver List'!$A$6:$A$1031,'Driver List'!$C$6:$C$1031)&amp;" "&amp;LOOKUP($B38,'Driver List'!$A$6:$A$1031,'Driver List'!$D$6:$D$1031))</f>
        <v>Ryan Taylor</v>
      </c>
      <c r="D38" s="21" t="s">
        <v>4</v>
      </c>
      <c r="E38" s="21" t="s">
        <v>4</v>
      </c>
      <c r="F38" s="21" t="s">
        <v>4</v>
      </c>
      <c r="G38" s="21" t="s">
        <v>4</v>
      </c>
      <c r="H38" s="21" t="s">
        <v>4</v>
      </c>
      <c r="I38" s="21" t="s">
        <v>4</v>
      </c>
      <c r="J38" s="21">
        <v>92</v>
      </c>
      <c r="K38" s="21" t="s">
        <v>4</v>
      </c>
      <c r="L38" s="5">
        <f t="shared" si="0"/>
        <v>92</v>
      </c>
    </row>
    <row r="39" spans="1:17" x14ac:dyDescent="0.25">
      <c r="A39" s="3">
        <v>37</v>
      </c>
      <c r="B39" s="9">
        <v>503</v>
      </c>
      <c r="C39" s="8" t="str">
        <f>IF(B39="-","-",LOOKUP($B39,'Driver List'!$A$6:$A$1031,'Driver List'!$C$6:$C$1031)&amp;" "&amp;LOOKUP($B39,'Driver List'!$A$6:$A$1031,'Driver List'!$D$6:$D$1031))</f>
        <v>Richard  Brazier</v>
      </c>
      <c r="D39" s="21" t="s">
        <v>4</v>
      </c>
      <c r="E39" s="21">
        <v>91</v>
      </c>
      <c r="F39" s="21" t="s">
        <v>4</v>
      </c>
      <c r="G39" s="21" t="s">
        <v>4</v>
      </c>
      <c r="H39" s="21" t="s">
        <v>4</v>
      </c>
      <c r="I39" s="21" t="s">
        <v>4</v>
      </c>
      <c r="J39" s="21" t="s">
        <v>4</v>
      </c>
      <c r="K39" s="21" t="s">
        <v>4</v>
      </c>
      <c r="L39" s="5">
        <f t="shared" si="0"/>
        <v>91</v>
      </c>
    </row>
    <row r="40" spans="1:17" x14ac:dyDescent="0.25">
      <c r="A40" s="3">
        <v>38</v>
      </c>
      <c r="B40" s="9">
        <v>830</v>
      </c>
      <c r="C40" s="8" t="str">
        <f>IF(B40="-","-",LOOKUP($B40,'Driver List'!$A$6:$A$1031,'Driver List'!$C$6:$C$1031)&amp;" "&amp;LOOKUP($B40,'Driver List'!$A$6:$A$1031,'Driver List'!$D$6:$D$1031))</f>
        <v>Craig Nutting</v>
      </c>
      <c r="D40" s="21" t="s">
        <v>4</v>
      </c>
      <c r="E40" s="21" t="s">
        <v>4</v>
      </c>
      <c r="F40" s="21">
        <v>91</v>
      </c>
      <c r="G40" s="21" t="s">
        <v>4</v>
      </c>
      <c r="H40" s="21" t="s">
        <v>4</v>
      </c>
      <c r="I40" s="21" t="s">
        <v>4</v>
      </c>
      <c r="J40" s="21" t="s">
        <v>4</v>
      </c>
      <c r="K40" s="21" t="s">
        <v>4</v>
      </c>
      <c r="L40" s="5">
        <f t="shared" si="0"/>
        <v>91</v>
      </c>
      <c r="P40" s="18"/>
      <c r="Q40" s="19"/>
    </row>
    <row r="41" spans="1:17" x14ac:dyDescent="0.25">
      <c r="A41" s="3">
        <v>39</v>
      </c>
      <c r="B41" s="9">
        <v>565</v>
      </c>
      <c r="C41" s="8" t="str">
        <f>IF(B41="-","-",LOOKUP($B41,'Driver List'!$A$6:$A$1031,'Driver List'!$C$6:$C$1031)&amp;" "&amp;LOOKUP($B41,'Driver List'!$A$6:$A$1031,'Driver List'!$D$6:$D$1031))</f>
        <v>Dan Smith</v>
      </c>
      <c r="D41" s="21" t="s">
        <v>4</v>
      </c>
      <c r="E41" s="21" t="s">
        <v>4</v>
      </c>
      <c r="F41" s="21">
        <v>90</v>
      </c>
      <c r="G41" s="21" t="s">
        <v>4</v>
      </c>
      <c r="H41" s="21" t="s">
        <v>4</v>
      </c>
      <c r="I41" s="21" t="s">
        <v>4</v>
      </c>
      <c r="J41" s="21" t="s">
        <v>4</v>
      </c>
      <c r="K41" s="21" t="s">
        <v>4</v>
      </c>
      <c r="L41" s="5">
        <f t="shared" si="0"/>
        <v>90</v>
      </c>
      <c r="P41" s="16"/>
      <c r="Q41" s="17"/>
    </row>
    <row r="42" spans="1:17" x14ac:dyDescent="0.25">
      <c r="A42" s="3">
        <v>40</v>
      </c>
      <c r="B42" s="9">
        <v>66</v>
      </c>
      <c r="C42" s="8" t="str">
        <f>IF(B42="-","-",LOOKUP($B42,'Driver List'!$A$6:$A$1031,'Driver List'!$C$6:$C$1031)&amp;" "&amp;LOOKUP($B42,'Driver List'!$A$6:$A$1031,'Driver List'!$D$6:$D$1031))</f>
        <v>Dave Roe</v>
      </c>
      <c r="D42" s="21">
        <v>89</v>
      </c>
      <c r="E42" s="21" t="s">
        <v>4</v>
      </c>
      <c r="F42" s="21" t="s">
        <v>4</v>
      </c>
      <c r="G42" s="21" t="s">
        <v>4</v>
      </c>
      <c r="H42" s="21" t="s">
        <v>4</v>
      </c>
      <c r="I42" s="21" t="s">
        <v>4</v>
      </c>
      <c r="J42" s="21" t="s">
        <v>4</v>
      </c>
      <c r="K42" s="21" t="s">
        <v>4</v>
      </c>
      <c r="L42" s="5">
        <f t="shared" si="0"/>
        <v>89</v>
      </c>
      <c r="P42" s="16"/>
      <c r="Q42" s="17"/>
    </row>
    <row r="43" spans="1:17" x14ac:dyDescent="0.25">
      <c r="A43" s="3">
        <v>41</v>
      </c>
      <c r="B43" s="9">
        <v>810</v>
      </c>
      <c r="C43" s="8" t="str">
        <f>IF(B43="-","-",LOOKUP($B43,'Driver List'!$A$6:$A$1031,'Driver List'!$C$6:$C$1031)&amp;" "&amp;LOOKUP($B43,'Driver List'!$A$6:$A$1031,'Driver List'!$D$6:$D$1031))</f>
        <v>Morgan Bland (J)</v>
      </c>
      <c r="D43" s="21" t="s">
        <v>4</v>
      </c>
      <c r="E43" s="21" t="s">
        <v>4</v>
      </c>
      <c r="F43" s="21">
        <v>89</v>
      </c>
      <c r="G43" s="21" t="s">
        <v>4</v>
      </c>
      <c r="H43" s="21" t="s">
        <v>4</v>
      </c>
      <c r="I43" s="21" t="s">
        <v>4</v>
      </c>
      <c r="J43" s="21" t="s">
        <v>4</v>
      </c>
      <c r="K43" s="21" t="s">
        <v>4</v>
      </c>
      <c r="L43" s="5">
        <f t="shared" si="0"/>
        <v>89</v>
      </c>
      <c r="P43" s="16"/>
      <c r="Q43" s="17"/>
    </row>
    <row r="44" spans="1:17" x14ac:dyDescent="0.25">
      <c r="A44" s="3">
        <v>42</v>
      </c>
      <c r="B44" s="9">
        <v>969</v>
      </c>
      <c r="C44" s="8" t="str">
        <f>IF(B44="-","-",LOOKUP($B44,'Driver List'!$A$6:$A$1031,'Driver List'!$C$6:$C$1031)&amp;" "&amp;LOOKUP($B44,'Driver List'!$A$6:$A$1031,'Driver List'!$D$6:$D$1031))</f>
        <v>James  Forrest</v>
      </c>
      <c r="D44" s="21" t="s">
        <v>4</v>
      </c>
      <c r="E44" s="21" t="s">
        <v>4</v>
      </c>
      <c r="F44" s="21" t="s">
        <v>4</v>
      </c>
      <c r="G44" s="21" t="s">
        <v>4</v>
      </c>
      <c r="H44" s="21">
        <v>89</v>
      </c>
      <c r="I44" s="21" t="s">
        <v>4</v>
      </c>
      <c r="J44" s="21" t="s">
        <v>4</v>
      </c>
      <c r="K44" s="21" t="s">
        <v>4</v>
      </c>
      <c r="L44" s="5">
        <f t="shared" si="0"/>
        <v>89</v>
      </c>
      <c r="P44" s="16"/>
      <c r="Q44" s="17"/>
    </row>
    <row r="45" spans="1:17" x14ac:dyDescent="0.25">
      <c r="A45" s="3">
        <v>43</v>
      </c>
      <c r="B45" s="9">
        <v>889</v>
      </c>
      <c r="C45" s="8" t="str">
        <f>IF(B45="-","-",LOOKUP($B45,'Driver List'!$A$6:$A$1031,'Driver List'!$C$6:$C$1031)&amp;" "&amp;LOOKUP($B45,'Driver List'!$A$6:$A$1031,'Driver List'!$D$6:$D$1031))</f>
        <v>Ben Hughes</v>
      </c>
      <c r="D45" s="21" t="s">
        <v>4</v>
      </c>
      <c r="E45" s="21" t="s">
        <v>4</v>
      </c>
      <c r="F45" s="21" t="s">
        <v>4</v>
      </c>
      <c r="G45" s="21" t="s">
        <v>4</v>
      </c>
      <c r="H45" s="21" t="s">
        <v>4</v>
      </c>
      <c r="I45" s="21" t="s">
        <v>4</v>
      </c>
      <c r="J45" s="21">
        <v>89</v>
      </c>
      <c r="K45" s="21" t="s">
        <v>4</v>
      </c>
      <c r="L45" s="5">
        <f t="shared" si="0"/>
        <v>89</v>
      </c>
    </row>
    <row r="46" spans="1:17" x14ac:dyDescent="0.25">
      <c r="A46" s="3">
        <v>44</v>
      </c>
      <c r="B46" s="9">
        <v>171</v>
      </c>
      <c r="C46" s="8" t="str">
        <f>IF(B46="-","-",LOOKUP($B46,'Driver List'!$A$6:$A$1031,'Driver List'!$C$6:$C$1031)&amp;" "&amp;LOOKUP($B46,'Driver List'!$A$6:$A$1031,'Driver List'!$D$6:$D$1031))</f>
        <v>George Taylor (J)</v>
      </c>
      <c r="D46" s="21" t="s">
        <v>4</v>
      </c>
      <c r="E46" s="21" t="s">
        <v>4</v>
      </c>
      <c r="F46" s="21" t="s">
        <v>4</v>
      </c>
      <c r="G46" s="21" t="s">
        <v>4</v>
      </c>
      <c r="H46" s="21" t="s">
        <v>4</v>
      </c>
      <c r="I46" s="21">
        <v>86</v>
      </c>
      <c r="J46" s="21" t="s">
        <v>4</v>
      </c>
      <c r="K46" s="21" t="s">
        <v>4</v>
      </c>
      <c r="L46" s="5">
        <f t="shared" si="0"/>
        <v>86</v>
      </c>
    </row>
    <row r="47" spans="1:17" x14ac:dyDescent="0.25">
      <c r="A47" s="3">
        <v>45</v>
      </c>
      <c r="B47" s="9">
        <v>21</v>
      </c>
      <c r="C47" s="8" t="str">
        <f>IF(B47="-","-",LOOKUP($B47,'Driver List'!$A$6:$A$1031,'Driver List'!$C$6:$C$1031)&amp;" "&amp;LOOKUP($B47,'Driver List'!$A$6:$A$1031,'Driver List'!$D$6:$D$1031))</f>
        <v>Thomas  Peers (J)</v>
      </c>
      <c r="D47" s="21" t="s">
        <v>4</v>
      </c>
      <c r="E47" s="21" t="s">
        <v>4</v>
      </c>
      <c r="F47" s="21">
        <v>84</v>
      </c>
      <c r="G47" s="21" t="s">
        <v>4</v>
      </c>
      <c r="H47" s="21" t="s">
        <v>4</v>
      </c>
      <c r="I47" s="21" t="s">
        <v>4</v>
      </c>
      <c r="J47" s="21" t="s">
        <v>4</v>
      </c>
      <c r="K47" s="21" t="s">
        <v>4</v>
      </c>
      <c r="L47" s="5">
        <f t="shared" si="0"/>
        <v>84</v>
      </c>
    </row>
    <row r="48" spans="1:17" x14ac:dyDescent="0.25">
      <c r="A48" s="3">
        <v>46</v>
      </c>
      <c r="B48" s="9">
        <v>180</v>
      </c>
      <c r="C48" s="8" t="str">
        <f>IF(B48="-","-",LOOKUP($B48,'Driver List'!$A$6:$A$1031,'Driver List'!$C$6:$C$1031)&amp;" "&amp;LOOKUP($B48,'Driver List'!$A$6:$A$1031,'Driver List'!$D$6:$D$1031))</f>
        <v>Martin  Watts</v>
      </c>
      <c r="D48" s="21" t="s">
        <v>4</v>
      </c>
      <c r="E48" s="21" t="s">
        <v>4</v>
      </c>
      <c r="F48" s="21" t="s">
        <v>4</v>
      </c>
      <c r="G48" s="21" t="s">
        <v>4</v>
      </c>
      <c r="H48" s="21" t="s">
        <v>4</v>
      </c>
      <c r="I48" s="21">
        <v>84</v>
      </c>
      <c r="J48" s="21" t="s">
        <v>4</v>
      </c>
      <c r="K48" s="21" t="s">
        <v>4</v>
      </c>
      <c r="L48" s="5">
        <f t="shared" si="0"/>
        <v>84</v>
      </c>
    </row>
    <row r="49" spans="1:12" x14ac:dyDescent="0.25">
      <c r="A49" s="3">
        <v>47</v>
      </c>
      <c r="B49" s="9">
        <v>293</v>
      </c>
      <c r="C49" s="8" t="str">
        <f>IF(B49="-","-",LOOKUP($B49,'Driver List'!$A$6:$A$1031,'Driver List'!$C$6:$C$1031)&amp;" "&amp;LOOKUP($B49,'Driver List'!$A$6:$A$1031,'Driver List'!$D$6:$D$1031))</f>
        <v>Craig Osbourne</v>
      </c>
      <c r="D49" s="21" t="s">
        <v>4</v>
      </c>
      <c r="E49" s="21" t="s">
        <v>4</v>
      </c>
      <c r="F49" s="21">
        <v>82</v>
      </c>
      <c r="G49" s="21" t="s">
        <v>4</v>
      </c>
      <c r="H49" s="21" t="s">
        <v>4</v>
      </c>
      <c r="I49" s="21" t="s">
        <v>4</v>
      </c>
      <c r="J49" s="21" t="s">
        <v>4</v>
      </c>
      <c r="K49" s="21" t="s">
        <v>4</v>
      </c>
      <c r="L49" s="5">
        <f t="shared" si="0"/>
        <v>82</v>
      </c>
    </row>
    <row r="50" spans="1:12" x14ac:dyDescent="0.25">
      <c r="A50" s="3">
        <v>48</v>
      </c>
      <c r="B50" s="9">
        <v>499</v>
      </c>
      <c r="C50" s="8" t="str">
        <f>IF(B50="-","-",LOOKUP($B50,'Driver List'!$A$6:$A$1031,'Driver List'!$C$6:$C$1031)&amp;" "&amp;LOOKUP($B50,'Driver List'!$A$6:$A$1031,'Driver List'!$D$6:$D$1031))</f>
        <v>Jordan Gratton</v>
      </c>
      <c r="D50" s="21" t="s">
        <v>4</v>
      </c>
      <c r="E50" s="21" t="s">
        <v>4</v>
      </c>
      <c r="F50" s="21">
        <v>79</v>
      </c>
      <c r="G50" s="21" t="s">
        <v>4</v>
      </c>
      <c r="H50" s="21" t="s">
        <v>4</v>
      </c>
      <c r="I50" s="21" t="s">
        <v>4</v>
      </c>
      <c r="J50" s="21" t="s">
        <v>4</v>
      </c>
      <c r="K50" s="21" t="s">
        <v>4</v>
      </c>
      <c r="L50" s="5">
        <f t="shared" si="0"/>
        <v>79</v>
      </c>
    </row>
  </sheetData>
  <sortState ref="B3:L50">
    <sortCondition descending="1" ref="L3:L50"/>
  </sortState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49"/>
  <sheetViews>
    <sheetView topLeftCell="A37" workbookViewId="0">
      <selection activeCell="L49" sqref="A1:L49"/>
    </sheetView>
  </sheetViews>
  <sheetFormatPr defaultRowHeight="15" x14ac:dyDescent="0.25"/>
  <cols>
    <col min="1" max="1" width="5.42578125" style="14" customWidth="1"/>
    <col min="2" max="2" width="5" style="27" customWidth="1"/>
    <col min="3" max="3" width="16.42578125" customWidth="1"/>
    <col min="4" max="11" width="6.42578125" customWidth="1"/>
    <col min="12" max="12" width="6.85546875" style="15" customWidth="1"/>
  </cols>
  <sheetData>
    <row r="1" spans="1:12" ht="86.25" customHeight="1" x14ac:dyDescent="0.25">
      <c r="A1" s="11" t="s">
        <v>1</v>
      </c>
      <c r="B1" s="12" t="s">
        <v>2</v>
      </c>
      <c r="C1" s="13" t="s">
        <v>3</v>
      </c>
      <c r="D1" s="24" t="str">
        <f>'World Final'!D2</f>
        <v>Round 1                      TTT Raceway</v>
      </c>
      <c r="E1" s="24" t="str">
        <f>'World Final'!E2</f>
        <v>Round 2                    SMF Raceway</v>
      </c>
      <c r="F1" s="24" t="str">
        <f>'World Final'!F2</f>
        <v>Round 3               Hathern Raceway</v>
      </c>
      <c r="G1" s="24" t="str">
        <f>'World Final'!G2</f>
        <v>Round 4                     RC Octance</v>
      </c>
      <c r="H1" s="24" t="str">
        <f>'World Final'!H2</f>
        <v>Round 5             Guildford Raceway</v>
      </c>
      <c r="I1" s="24" t="str">
        <f>'World Final'!I2</f>
        <v>Round 6                  HOT Racers</v>
      </c>
      <c r="J1" s="24" t="str">
        <f>'World Final'!J2</f>
        <v>Round 7             Burton Banger Club</v>
      </c>
      <c r="K1" s="24" t="str">
        <f>'World Final'!K2</f>
        <v>Round 8             Worcester MCC</v>
      </c>
      <c r="L1" s="53" t="str">
        <f>'World Final'!L2</f>
        <v>Total</v>
      </c>
    </row>
    <row r="2" spans="1:12" ht="14.1" customHeight="1" x14ac:dyDescent="0.25">
      <c r="A2" s="11">
        <v>1</v>
      </c>
      <c r="B2" s="52">
        <f>IF('Grand National'!B3="","",'Grand National'!B3)</f>
        <v>73</v>
      </c>
      <c r="C2" s="51" t="str">
        <f>IF('Grand National'!C3="","",'Grand National'!C3)</f>
        <v>Jason Reed</v>
      </c>
      <c r="D2" s="23">
        <f>IF('Grand National'!D3="","",'Grand National'!D3)</f>
        <v>90</v>
      </c>
      <c r="E2" s="23">
        <f>IF('Grand National'!E3="","",'Grand National'!E3)</f>
        <v>96</v>
      </c>
      <c r="F2" s="23">
        <f>IF('Grand National'!F3="","",'Grand National'!F3)</f>
        <v>88</v>
      </c>
      <c r="G2" s="23">
        <f>IF('Grand National'!G3="","",'Grand National'!G3)</f>
        <v>100</v>
      </c>
      <c r="H2" s="23">
        <f>IF('Grand National'!H3="","",'Grand National'!H3)</f>
        <v>89</v>
      </c>
      <c r="I2" s="23">
        <f>IF('Grand National'!I3="","",'Grand National'!I3)</f>
        <v>89</v>
      </c>
      <c r="J2" s="23">
        <f>IF('Grand National'!J3="","",'Grand National'!J3)</f>
        <v>94</v>
      </c>
      <c r="K2" s="23" t="str">
        <f>IF('Grand National'!K3="","",'Grand National'!K3)</f>
        <v>-</v>
      </c>
      <c r="L2" s="25">
        <f>IF('Grand National'!L3="","",'Grand National'!L3)</f>
        <v>646</v>
      </c>
    </row>
    <row r="3" spans="1:12" ht="14.1" customHeight="1" x14ac:dyDescent="0.25">
      <c r="A3" s="11">
        <v>2</v>
      </c>
      <c r="B3" s="52">
        <f>IF('Grand National'!B4="","",'Grand National'!B4)</f>
        <v>880</v>
      </c>
      <c r="C3" s="51" t="str">
        <f>IF('Grand National'!C4="","",'Grand National'!C4)</f>
        <v>Courtney Orme</v>
      </c>
      <c r="D3" s="23">
        <f>IF('Grand National'!D4="","",'Grand National'!D4)</f>
        <v>87</v>
      </c>
      <c r="E3" s="23">
        <f>IF('Grand National'!E4="","",'Grand National'!E4)</f>
        <v>94</v>
      </c>
      <c r="F3" s="23">
        <f>IF('Grand National'!F4="","",'Grand National'!F4)</f>
        <v>92</v>
      </c>
      <c r="G3" s="23" t="str">
        <f>IF('Grand National'!G4="","",'Grand National'!G4)</f>
        <v>-</v>
      </c>
      <c r="H3" s="23">
        <f>IF('Grand National'!H4="","",'Grand National'!H4)</f>
        <v>88</v>
      </c>
      <c r="I3" s="23">
        <f>IF('Grand National'!I4="","",'Grand National'!I4)</f>
        <v>88</v>
      </c>
      <c r="J3" s="23">
        <f>IF('Grand National'!J4="","",'Grand National'!J4)</f>
        <v>91</v>
      </c>
      <c r="K3" s="23" t="str">
        <f>IF('Grand National'!K4="","",'Grand National'!K4)</f>
        <v>-</v>
      </c>
      <c r="L3" s="25">
        <f>IF('Grand National'!L4="","",'Grand National'!L4)</f>
        <v>540</v>
      </c>
    </row>
    <row r="4" spans="1:12" ht="14.1" customHeight="1" x14ac:dyDescent="0.25">
      <c r="A4" s="11">
        <v>3</v>
      </c>
      <c r="B4" s="52">
        <f>IF('Grand National'!B5="","",'Grand National'!B5)</f>
        <v>150</v>
      </c>
      <c r="C4" s="51" t="str">
        <f>IF('Grand National'!C5="","",'Grand National'!C5)</f>
        <v>Connor Reed (J)</v>
      </c>
      <c r="D4" s="23">
        <f>IF('Grand National'!D5="","",'Grand National'!D5)</f>
        <v>94</v>
      </c>
      <c r="E4" s="23">
        <f>IF('Grand National'!E5="","",'Grand National'!E5)</f>
        <v>93</v>
      </c>
      <c r="F4" s="23">
        <f>IF('Grand National'!F5="","",'Grand National'!F5)</f>
        <v>81</v>
      </c>
      <c r="G4" s="23" t="str">
        <f>IF('Grand National'!G5="","",'Grand National'!G5)</f>
        <v>-</v>
      </c>
      <c r="H4" s="23">
        <f>IF('Grand National'!H5="","",'Grand National'!H5)</f>
        <v>90</v>
      </c>
      <c r="I4" s="23">
        <f>IF('Grand National'!I5="","",'Grand National'!I5)</f>
        <v>87</v>
      </c>
      <c r="J4" s="23">
        <f>IF('Grand National'!J5="","",'Grand National'!J5)</f>
        <v>93</v>
      </c>
      <c r="K4" s="23" t="str">
        <f>IF('Grand National'!K5="","",'Grand National'!K5)</f>
        <v>-</v>
      </c>
      <c r="L4" s="25">
        <f>IF('Grand National'!L5="","",'Grand National'!L5)</f>
        <v>538</v>
      </c>
    </row>
    <row r="5" spans="1:12" ht="14.1" customHeight="1" x14ac:dyDescent="0.25">
      <c r="A5" s="11">
        <v>4</v>
      </c>
      <c r="B5" s="52">
        <f>IF('Grand National'!B6="","",'Grand National'!B6)</f>
        <v>87</v>
      </c>
      <c r="C5" s="51" t="str">
        <f>IF('Grand National'!C6="","",'Grand National'!C6)</f>
        <v>Jordan Taylor</v>
      </c>
      <c r="D5" s="23" t="str">
        <f>IF('Grand National'!D6="","",'Grand National'!D6)</f>
        <v>-</v>
      </c>
      <c r="E5" s="23">
        <f>IF('Grand National'!E6="","",'Grand National'!E6)</f>
        <v>95</v>
      </c>
      <c r="F5" s="23">
        <f>IF('Grand National'!F6="","",'Grand National'!F6)</f>
        <v>86</v>
      </c>
      <c r="G5" s="23">
        <f>IF('Grand National'!G6="","",'Grand National'!G6)</f>
        <v>97</v>
      </c>
      <c r="H5" s="23" t="str">
        <f>IF('Grand National'!H6="","",'Grand National'!H6)</f>
        <v>-</v>
      </c>
      <c r="I5" s="23">
        <f>IF('Grand National'!I6="","",'Grand National'!I6)</f>
        <v>97</v>
      </c>
      <c r="J5" s="23">
        <f>IF('Grand National'!J6="","",'Grand National'!J6)</f>
        <v>90</v>
      </c>
      <c r="K5" s="23" t="str">
        <f>IF('Grand National'!K6="","",'Grand National'!K6)</f>
        <v>-</v>
      </c>
      <c r="L5" s="25">
        <f>IF('Grand National'!L6="","",'Grand National'!L6)</f>
        <v>465</v>
      </c>
    </row>
    <row r="6" spans="1:12" ht="14.1" customHeight="1" x14ac:dyDescent="0.25">
      <c r="A6" s="11">
        <v>5</v>
      </c>
      <c r="B6" s="52">
        <f>IF('Grand National'!B7="","",'Grand National'!B7)</f>
        <v>165</v>
      </c>
      <c r="C6" s="51" t="str">
        <f>IF('Grand National'!C7="","",'Grand National'!C7)</f>
        <v>Michael Claque</v>
      </c>
      <c r="D6" s="23">
        <f>IF('Grand National'!D7="","",'Grand National'!D7)</f>
        <v>98</v>
      </c>
      <c r="E6" s="23" t="str">
        <f>IF('Grand National'!E7="","",'Grand National'!E7)</f>
        <v>-</v>
      </c>
      <c r="F6" s="23">
        <f>IF('Grand National'!F7="","",'Grand National'!F7)</f>
        <v>96</v>
      </c>
      <c r="G6" s="23" t="str">
        <f>IF('Grand National'!G7="","",'Grand National'!G7)</f>
        <v>-</v>
      </c>
      <c r="H6" s="23" t="str">
        <f>IF('Grand National'!H7="","",'Grand National'!H7)</f>
        <v>-</v>
      </c>
      <c r="I6" s="23">
        <f>IF('Grand National'!I7="","",'Grand National'!I7)</f>
        <v>93</v>
      </c>
      <c r="J6" s="23">
        <f>IF('Grand National'!J7="","",'Grand National'!J7)</f>
        <v>99</v>
      </c>
      <c r="K6" s="23" t="str">
        <f>IF('Grand National'!K7="","",'Grand National'!K7)</f>
        <v>-</v>
      </c>
      <c r="L6" s="25">
        <f>IF('Grand National'!L7="","",'Grand National'!L7)</f>
        <v>386</v>
      </c>
    </row>
    <row r="7" spans="1:12" ht="14.1" customHeight="1" x14ac:dyDescent="0.25">
      <c r="A7" s="11">
        <v>6</v>
      </c>
      <c r="B7" s="52">
        <f>IF('Grand National'!B8="","",'Grand National'!B8)</f>
        <v>31</v>
      </c>
      <c r="C7" s="51" t="str">
        <f>IF('Grand National'!C8="","",'Grand National'!C8)</f>
        <v>Leah Wyper (J)</v>
      </c>
      <c r="D7" s="23">
        <f>IF('Grand National'!D8="","",'Grand National'!D8)</f>
        <v>85</v>
      </c>
      <c r="E7" s="23">
        <f>IF('Grand National'!E8="","",'Grand National'!E8)</f>
        <v>99</v>
      </c>
      <c r="F7" s="23">
        <f>IF('Grand National'!F8="","",'Grand National'!F8)</f>
        <v>99</v>
      </c>
      <c r="G7" s="23" t="str">
        <f>IF('Grand National'!G8="","",'Grand National'!G8)</f>
        <v>-</v>
      </c>
      <c r="H7" s="23">
        <f>IF('Grand National'!H8="","",'Grand National'!H8)</f>
        <v>96</v>
      </c>
      <c r="I7" s="23" t="str">
        <f>IF('Grand National'!I8="","",'Grand National'!I8)</f>
        <v>-</v>
      </c>
      <c r="J7" s="23" t="str">
        <f>IF('Grand National'!J8="","",'Grand National'!J8)</f>
        <v>-</v>
      </c>
      <c r="K7" s="23" t="str">
        <f>IF('Grand National'!K8="","",'Grand National'!K8)</f>
        <v>-</v>
      </c>
      <c r="L7" s="25">
        <f>IF('Grand National'!L8="","",'Grand National'!L8)</f>
        <v>379</v>
      </c>
    </row>
    <row r="8" spans="1:12" ht="14.1" customHeight="1" x14ac:dyDescent="0.25">
      <c r="A8" s="11">
        <v>7</v>
      </c>
      <c r="B8" s="52">
        <f>IF('Grand National'!B9="","",'Grand National'!B9)</f>
        <v>97</v>
      </c>
      <c r="C8" s="51" t="str">
        <f>IF('Grand National'!C9="","",'Grand National'!C9)</f>
        <v>Chris Partridge</v>
      </c>
      <c r="D8" s="23" t="str">
        <f>IF('Grand National'!D9="","",'Grand National'!D9)</f>
        <v>-</v>
      </c>
      <c r="E8" s="23" t="str">
        <f>IF('Grand National'!E9="","",'Grand National'!E9)</f>
        <v>-</v>
      </c>
      <c r="F8" s="23">
        <f>IF('Grand National'!F9="","",'Grand National'!F9)</f>
        <v>83</v>
      </c>
      <c r="G8" s="23">
        <f>IF('Grand National'!G9="","",'Grand National'!G9)</f>
        <v>98</v>
      </c>
      <c r="H8" s="23">
        <f>IF('Grand National'!H9="","",'Grand National'!H9)</f>
        <v>100</v>
      </c>
      <c r="I8" s="23">
        <f>IF('Grand National'!I9="","",'Grand National'!I9)</f>
        <v>96</v>
      </c>
      <c r="J8" s="23" t="str">
        <f>IF('Grand National'!J9="","",'Grand National'!J9)</f>
        <v>-</v>
      </c>
      <c r="K8" s="23" t="str">
        <f>IF('Grand National'!K9="","",'Grand National'!K9)</f>
        <v>-</v>
      </c>
      <c r="L8" s="25">
        <f>IF('Grand National'!L9="","",'Grand National'!L9)</f>
        <v>377</v>
      </c>
    </row>
    <row r="9" spans="1:12" ht="14.1" customHeight="1" x14ac:dyDescent="0.25">
      <c r="A9" s="11">
        <v>8</v>
      </c>
      <c r="B9" s="52">
        <f>IF('Grand National'!B10="","",'Grand National'!B10)</f>
        <v>362</v>
      </c>
      <c r="C9" s="51" t="str">
        <f>IF('Grand National'!C10="","",'Grand National'!C10)</f>
        <v>Bob Harley</v>
      </c>
      <c r="D9" s="23">
        <f>IF('Grand National'!D10="","",'Grand National'!D10)</f>
        <v>96</v>
      </c>
      <c r="E9" s="23">
        <f>IF('Grand National'!E10="","",'Grand National'!E10)</f>
        <v>89</v>
      </c>
      <c r="F9" s="23" t="str">
        <f>IF('Grand National'!F10="","",'Grand National'!F10)</f>
        <v>-</v>
      </c>
      <c r="G9" s="23" t="str">
        <f>IF('Grand National'!G10="","",'Grand National'!G10)</f>
        <v>-</v>
      </c>
      <c r="H9" s="23">
        <f>IF('Grand National'!H10="","",'Grand National'!H10)</f>
        <v>95</v>
      </c>
      <c r="I9" s="23">
        <f>IF('Grand National'!I10="","",'Grand National'!I10)</f>
        <v>94</v>
      </c>
      <c r="J9" s="23" t="str">
        <f>IF('Grand National'!J10="","",'Grand National'!J10)</f>
        <v>-</v>
      </c>
      <c r="K9" s="23" t="str">
        <f>IF('Grand National'!K10="","",'Grand National'!K10)</f>
        <v>-</v>
      </c>
      <c r="L9" s="25">
        <f>IF('Grand National'!L10="","",'Grand National'!L10)</f>
        <v>374</v>
      </c>
    </row>
    <row r="10" spans="1:12" ht="14.1" customHeight="1" x14ac:dyDescent="0.25">
      <c r="A10" s="11">
        <v>9</v>
      </c>
      <c r="B10" s="52">
        <f>IF('Grand National'!B11="","",'Grand National'!B11)</f>
        <v>99</v>
      </c>
      <c r="C10" s="51" t="str">
        <f>IF('Grand National'!C11="","",'Grand National'!C11)</f>
        <v>Warren Selby</v>
      </c>
      <c r="D10" s="23">
        <f>IF('Grand National'!D11="","",'Grand National'!D11)</f>
        <v>86</v>
      </c>
      <c r="E10" s="23">
        <f>IF('Grand National'!E11="","",'Grand National'!E11)</f>
        <v>90</v>
      </c>
      <c r="F10" s="23">
        <f>IF('Grand National'!F11="","",'Grand National'!F11)</f>
        <v>85</v>
      </c>
      <c r="G10" s="23" t="str">
        <f>IF('Grand National'!G11="","",'Grand National'!G11)</f>
        <v>-</v>
      </c>
      <c r="H10" s="23" t="str">
        <f>IF('Grand National'!H11="","",'Grand National'!H11)</f>
        <v>-</v>
      </c>
      <c r="I10" s="23">
        <f>IF('Grand National'!I11="","",'Grand National'!I11)</f>
        <v>100</v>
      </c>
      <c r="J10" s="23" t="str">
        <f>IF('Grand National'!J11="","",'Grand National'!J11)</f>
        <v>-</v>
      </c>
      <c r="K10" s="23" t="str">
        <f>IF('Grand National'!K11="","",'Grand National'!K11)</f>
        <v>-</v>
      </c>
      <c r="L10" s="25">
        <f>IF('Grand National'!L11="","",'Grand National'!L11)</f>
        <v>361</v>
      </c>
    </row>
    <row r="11" spans="1:12" ht="14.1" customHeight="1" x14ac:dyDescent="0.25">
      <c r="A11" s="11">
        <v>10</v>
      </c>
      <c r="B11" s="52">
        <f>IF('Grand National'!B12="","",'Grand National'!B12)</f>
        <v>951</v>
      </c>
      <c r="C11" s="51" t="str">
        <f>IF('Grand National'!C12="","",'Grand National'!C12)</f>
        <v>Bradley Bircher</v>
      </c>
      <c r="D11" s="23">
        <f>IF('Grand National'!D12="","",'Grand National'!D12)</f>
        <v>92</v>
      </c>
      <c r="E11" s="23">
        <f>IF('Grand National'!E12="","",'Grand National'!E12)</f>
        <v>92</v>
      </c>
      <c r="F11" s="23">
        <f>IF('Grand National'!F12="","",'Grand National'!F12)</f>
        <v>80</v>
      </c>
      <c r="G11" s="23" t="str">
        <f>IF('Grand National'!G12="","",'Grand National'!G12)</f>
        <v>-</v>
      </c>
      <c r="H11" s="23" t="str">
        <f>IF('Grand National'!H12="","",'Grand National'!H12)</f>
        <v>-</v>
      </c>
      <c r="I11" s="23">
        <f>IF('Grand National'!I12="","",'Grand National'!I12)</f>
        <v>85</v>
      </c>
      <c r="J11" s="23" t="str">
        <f>IF('Grand National'!J12="","",'Grand National'!J12)</f>
        <v>-</v>
      </c>
      <c r="K11" s="23" t="str">
        <f>IF('Grand National'!K12="","",'Grand National'!K12)</f>
        <v>-</v>
      </c>
      <c r="L11" s="25">
        <f>IF('Grand National'!L12="","",'Grand National'!L12)</f>
        <v>349</v>
      </c>
    </row>
    <row r="12" spans="1:12" x14ac:dyDescent="0.25">
      <c r="A12" s="11">
        <v>11</v>
      </c>
      <c r="B12" s="52">
        <f>IF('Grand National'!B13="","",'Grand National'!B13)</f>
        <v>80</v>
      </c>
      <c r="C12" s="51" t="str">
        <f>IF('Grand National'!C13="","",'Grand National'!C13)</f>
        <v>Joshua Young (J)</v>
      </c>
      <c r="D12" s="23" t="str">
        <f>IF('Grand National'!D13="","",'Grand National'!D13)</f>
        <v>-</v>
      </c>
      <c r="E12" s="23" t="str">
        <f>IF('Grand National'!E13="","",'Grand National'!E13)</f>
        <v>-</v>
      </c>
      <c r="F12" s="23" t="str">
        <f>IF('Grand National'!F13="","",'Grand National'!F13)</f>
        <v>-</v>
      </c>
      <c r="G12" s="23" t="str">
        <f>IF('Grand National'!G13="","",'Grand National'!G13)</f>
        <v>-</v>
      </c>
      <c r="H12" s="23">
        <f>IF('Grand National'!H13="","",'Grand National'!H13)</f>
        <v>92</v>
      </c>
      <c r="I12" s="23">
        <f>IF('Grand National'!I13="","",'Grand National'!I13)</f>
        <v>98</v>
      </c>
      <c r="J12" s="23">
        <f>IF('Grand National'!J13="","",'Grand National'!J13)</f>
        <v>100</v>
      </c>
      <c r="K12" s="23" t="str">
        <f>IF('Grand National'!K13="","",'Grand National'!K13)</f>
        <v>-</v>
      </c>
      <c r="L12" s="25">
        <f>IF('Grand National'!L13="","",'Grand National'!L13)</f>
        <v>290</v>
      </c>
    </row>
    <row r="13" spans="1:12" x14ac:dyDescent="0.25">
      <c r="A13" s="11">
        <v>12</v>
      </c>
      <c r="B13" s="52">
        <f>IF('Grand National'!B14="","",'Grand National'!B14)</f>
        <v>48</v>
      </c>
      <c r="C13" s="51" t="str">
        <f>IF('Grand National'!C14="","",'Grand National'!C14)</f>
        <v>Mark Rodgers</v>
      </c>
      <c r="D13" s="23">
        <f>IF('Grand National'!D14="","",'Grand National'!D14)</f>
        <v>91</v>
      </c>
      <c r="E13" s="23" t="str">
        <f>IF('Grand National'!E14="","",'Grand National'!E14)</f>
        <v>-</v>
      </c>
      <c r="F13" s="23">
        <f>IF('Grand National'!F14="","",'Grand National'!F14)</f>
        <v>93</v>
      </c>
      <c r="G13" s="23" t="str">
        <f>IF('Grand National'!G14="","",'Grand National'!G14)</f>
        <v>-</v>
      </c>
      <c r="H13" s="23">
        <f>IF('Grand National'!H14="","",'Grand National'!H14)</f>
        <v>98</v>
      </c>
      <c r="I13" s="23" t="str">
        <f>IF('Grand National'!I14="","",'Grand National'!I14)</f>
        <v>-</v>
      </c>
      <c r="J13" s="23" t="str">
        <f>IF('Grand National'!J14="","",'Grand National'!J14)</f>
        <v>-</v>
      </c>
      <c r="K13" s="23" t="str">
        <f>IF('Grand National'!K14="","",'Grand National'!K14)</f>
        <v>-</v>
      </c>
      <c r="L13" s="25">
        <f>IF('Grand National'!L14="","",'Grand National'!L14)</f>
        <v>282</v>
      </c>
    </row>
    <row r="14" spans="1:12" x14ac:dyDescent="0.25">
      <c r="A14" s="11">
        <v>13</v>
      </c>
      <c r="B14" s="52">
        <f>IF('Grand National'!B15="","",'Grand National'!B15)</f>
        <v>118</v>
      </c>
      <c r="C14" s="51" t="str">
        <f>IF('Grand National'!C15="","",'Grand National'!C15)</f>
        <v>Chelle Snowden</v>
      </c>
      <c r="D14" s="23">
        <f>IF('Grand National'!D15="","",'Grand National'!D15)</f>
        <v>99</v>
      </c>
      <c r="E14" s="23" t="str">
        <f>IF('Grand National'!E15="","",'Grand National'!E15)</f>
        <v>-</v>
      </c>
      <c r="F14" s="23">
        <f>IF('Grand National'!F15="","",'Grand National'!F15)</f>
        <v>78</v>
      </c>
      <c r="G14" s="23" t="str">
        <f>IF('Grand National'!G15="","",'Grand National'!G15)</f>
        <v>-</v>
      </c>
      <c r="H14" s="23">
        <f>IF('Grand National'!H15="","",'Grand National'!H15)</f>
        <v>91</v>
      </c>
      <c r="I14" s="23" t="str">
        <f>IF('Grand National'!I15="","",'Grand National'!I15)</f>
        <v>-</v>
      </c>
      <c r="J14" s="23" t="str">
        <f>IF('Grand National'!J15="","",'Grand National'!J15)</f>
        <v>-</v>
      </c>
      <c r="K14" s="23" t="str">
        <f>IF('Grand National'!K15="","",'Grand National'!K15)</f>
        <v>-</v>
      </c>
      <c r="L14" s="25">
        <f>IF('Grand National'!L15="","",'Grand National'!L15)</f>
        <v>268</v>
      </c>
    </row>
    <row r="15" spans="1:12" x14ac:dyDescent="0.25">
      <c r="A15" s="11">
        <v>14</v>
      </c>
      <c r="B15" s="52">
        <f>IF('Grand National'!B16="","",'Grand National'!B16)</f>
        <v>306</v>
      </c>
      <c r="C15" s="51" t="str">
        <f>IF('Grand National'!C16="","",'Grand National'!C16)</f>
        <v>Carl Whyatt</v>
      </c>
      <c r="D15" s="23" t="str">
        <f>IF('Grand National'!D16="","",'Grand National'!D16)</f>
        <v>-</v>
      </c>
      <c r="E15" s="23">
        <f>IF('Grand National'!E16="","",'Grand National'!E16)</f>
        <v>100</v>
      </c>
      <c r="F15" s="23">
        <f>IF('Grand National'!F16="","",'Grand National'!F16)</f>
        <v>94</v>
      </c>
      <c r="G15" s="23" t="str">
        <f>IF('Grand National'!G16="","",'Grand National'!G16)</f>
        <v>-</v>
      </c>
      <c r="H15" s="23" t="str">
        <f>IF('Grand National'!H16="","",'Grand National'!H16)</f>
        <v>-</v>
      </c>
      <c r="I15" s="23" t="str">
        <f>IF('Grand National'!I16="","",'Grand National'!I16)</f>
        <v>-</v>
      </c>
      <c r="J15" s="23" t="str">
        <f>IF('Grand National'!J16="","",'Grand National'!J16)</f>
        <v>-</v>
      </c>
      <c r="K15" s="23" t="str">
        <f>IF('Grand National'!K16="","",'Grand National'!K16)</f>
        <v>-</v>
      </c>
      <c r="L15" s="25">
        <f>IF('Grand National'!L16="","",'Grand National'!L16)</f>
        <v>194</v>
      </c>
    </row>
    <row r="16" spans="1:12" x14ac:dyDescent="0.25">
      <c r="A16" s="11">
        <v>15</v>
      </c>
      <c r="B16" s="52">
        <f>IF('Grand National'!B17="","",'Grand National'!B17)</f>
        <v>13</v>
      </c>
      <c r="C16" s="51" t="str">
        <f>IF('Grand National'!C17="","",'Grand National'!C17)</f>
        <v>Alan Inness</v>
      </c>
      <c r="D16" s="23" t="str">
        <f>IF('Grand National'!D17="","",'Grand National'!D17)</f>
        <v>-</v>
      </c>
      <c r="E16" s="23" t="str">
        <f>IF('Grand National'!E17="","",'Grand National'!E17)</f>
        <v>-</v>
      </c>
      <c r="F16" s="23" t="str">
        <f>IF('Grand National'!F17="","",'Grand National'!F17)</f>
        <v>-</v>
      </c>
      <c r="G16" s="23" t="str">
        <f>IF('Grand National'!G17="","",'Grand National'!G17)</f>
        <v>-</v>
      </c>
      <c r="H16" s="23">
        <f>IF('Grand National'!H17="","",'Grand National'!H17)</f>
        <v>99</v>
      </c>
      <c r="I16" s="23">
        <f>IF('Grand National'!I17="","",'Grand National'!I17)</f>
        <v>95</v>
      </c>
      <c r="J16" s="23" t="str">
        <f>IF('Grand National'!J17="","",'Grand National'!J17)</f>
        <v>-</v>
      </c>
      <c r="K16" s="23" t="str">
        <f>IF('Grand National'!K17="","",'Grand National'!K17)</f>
        <v>-</v>
      </c>
      <c r="L16" s="25">
        <f>IF('Grand National'!L17="","",'Grand National'!L17)</f>
        <v>194</v>
      </c>
    </row>
    <row r="17" spans="1:12" x14ac:dyDescent="0.25">
      <c r="A17" s="11">
        <v>16</v>
      </c>
      <c r="B17" s="52">
        <f>IF('Grand National'!B18="","",'Grand National'!B18)</f>
        <v>265</v>
      </c>
      <c r="C17" s="51" t="str">
        <f>IF('Grand National'!C18="","",'Grand National'!C18)</f>
        <v>Callum Ogden</v>
      </c>
      <c r="D17" s="23">
        <f>IF('Grand National'!D18="","",'Grand National'!D18)</f>
        <v>95</v>
      </c>
      <c r="E17" s="23" t="str">
        <f>IF('Grand National'!E18="","",'Grand National'!E18)</f>
        <v>-</v>
      </c>
      <c r="F17" s="23">
        <f>IF('Grand National'!F18="","",'Grand National'!F18)</f>
        <v>97</v>
      </c>
      <c r="G17" s="23" t="str">
        <f>IF('Grand National'!G18="","",'Grand National'!G18)</f>
        <v>-</v>
      </c>
      <c r="H17" s="23" t="str">
        <f>IF('Grand National'!H18="","",'Grand National'!H18)</f>
        <v>-</v>
      </c>
      <c r="I17" s="23" t="str">
        <f>IF('Grand National'!I18="","",'Grand National'!I18)</f>
        <v>-</v>
      </c>
      <c r="J17" s="23" t="str">
        <f>IF('Grand National'!J18="","",'Grand National'!J18)</f>
        <v>-</v>
      </c>
      <c r="K17" s="23" t="str">
        <f>IF('Grand National'!K18="","",'Grand National'!K18)</f>
        <v>-</v>
      </c>
      <c r="L17" s="25">
        <f>IF('Grand National'!L18="","",'Grand National'!L18)</f>
        <v>192</v>
      </c>
    </row>
    <row r="18" spans="1:12" x14ac:dyDescent="0.25">
      <c r="A18" s="11">
        <v>17</v>
      </c>
      <c r="B18" s="52">
        <f>IF('Grand National'!B19="","",'Grand National'!B19)</f>
        <v>132</v>
      </c>
      <c r="C18" s="51" t="str">
        <f>IF('Grand National'!C19="","",'Grand National'!C19)</f>
        <v>Ian Ward</v>
      </c>
      <c r="D18" s="23" t="str">
        <f>IF('Grand National'!D19="","",'Grand National'!D19)</f>
        <v>-</v>
      </c>
      <c r="E18" s="23" t="str">
        <f>IF('Grand National'!E19="","",'Grand National'!E19)</f>
        <v>-</v>
      </c>
      <c r="F18" s="23" t="str">
        <f>IF('Grand National'!F19="","",'Grand National'!F19)</f>
        <v>-</v>
      </c>
      <c r="G18" s="23" t="str">
        <f>IF('Grand National'!G19="","",'Grand National'!G19)</f>
        <v>-</v>
      </c>
      <c r="H18" s="23">
        <f>IF('Grand National'!H19="","",'Grand National'!H19)</f>
        <v>97</v>
      </c>
      <c r="I18" s="23">
        <f>IF('Grand National'!I19="","",'Grand National'!I19)</f>
        <v>91</v>
      </c>
      <c r="J18" s="23" t="str">
        <f>IF('Grand National'!J19="","",'Grand National'!J19)</f>
        <v>-</v>
      </c>
      <c r="K18" s="23" t="str">
        <f>IF('Grand National'!K19="","",'Grand National'!K19)</f>
        <v>-</v>
      </c>
      <c r="L18" s="25">
        <f>IF('Grand National'!L19="","",'Grand National'!L19)</f>
        <v>188</v>
      </c>
    </row>
    <row r="19" spans="1:12" x14ac:dyDescent="0.25">
      <c r="A19" s="11">
        <v>18</v>
      </c>
      <c r="B19" s="52">
        <f>IF('Grand National'!B20="","",'Grand National'!B20)</f>
        <v>163</v>
      </c>
      <c r="C19" s="51" t="str">
        <f>IF('Grand National'!C20="","",'Grand National'!C20)</f>
        <v>Billy Clague</v>
      </c>
      <c r="D19" s="23" t="str">
        <f>IF('Grand National'!D20="","",'Grand National'!D20)</f>
        <v>-</v>
      </c>
      <c r="E19" s="23" t="str">
        <f>IF('Grand National'!E20="","",'Grand National'!E20)</f>
        <v>-</v>
      </c>
      <c r="F19" s="23" t="str">
        <f>IF('Grand National'!F20="","",'Grand National'!F20)</f>
        <v>-</v>
      </c>
      <c r="G19" s="23" t="str">
        <f>IF('Grand National'!G20="","",'Grand National'!G20)</f>
        <v>-</v>
      </c>
      <c r="H19" s="23" t="str">
        <f>IF('Grand National'!H20="","",'Grand National'!H20)</f>
        <v>-</v>
      </c>
      <c r="I19" s="23">
        <f>IF('Grand National'!I20="","",'Grand National'!I20)</f>
        <v>90</v>
      </c>
      <c r="J19" s="23">
        <f>IF('Grand National'!J20="","",'Grand National'!J20)</f>
        <v>96</v>
      </c>
      <c r="K19" s="23" t="str">
        <f>IF('Grand National'!K20="","",'Grand National'!K20)</f>
        <v>-</v>
      </c>
      <c r="L19" s="25">
        <f>IF('Grand National'!L20="","",'Grand National'!L20)</f>
        <v>186</v>
      </c>
    </row>
    <row r="20" spans="1:12" x14ac:dyDescent="0.25">
      <c r="A20" s="11">
        <v>19</v>
      </c>
      <c r="B20" s="52">
        <f>IF('Grand National'!B21="","",'Grand National'!B21)</f>
        <v>19</v>
      </c>
      <c r="C20" s="51" t="str">
        <f>IF('Grand National'!C21="","",'Grand National'!C21)</f>
        <v>John Farringdon</v>
      </c>
      <c r="D20" s="23" t="str">
        <f>IF('Grand National'!D21="","",'Grand National'!D21)</f>
        <v>-</v>
      </c>
      <c r="E20" s="23" t="str">
        <f>IF('Grand National'!E21="","",'Grand National'!E21)</f>
        <v>-</v>
      </c>
      <c r="F20" s="23">
        <f>IF('Grand National'!F21="","",'Grand National'!F21)</f>
        <v>80</v>
      </c>
      <c r="G20" s="23">
        <f>IF('Grand National'!G21="","",'Grand National'!G21)</f>
        <v>99</v>
      </c>
      <c r="H20" s="23" t="str">
        <f>IF('Grand National'!H21="","",'Grand National'!H21)</f>
        <v>-</v>
      </c>
      <c r="I20" s="23" t="str">
        <f>IF('Grand National'!I21="","",'Grand National'!I21)</f>
        <v>-</v>
      </c>
      <c r="J20" s="23" t="str">
        <f>IF('Grand National'!J21="","",'Grand National'!J21)</f>
        <v>-</v>
      </c>
      <c r="K20" s="23" t="str">
        <f>IF('Grand National'!K21="","",'Grand National'!K21)</f>
        <v>-</v>
      </c>
      <c r="L20" s="25">
        <f>IF('Grand National'!L21="","",'Grand National'!L21)</f>
        <v>179</v>
      </c>
    </row>
    <row r="21" spans="1:12" x14ac:dyDescent="0.25">
      <c r="A21" s="11">
        <v>20</v>
      </c>
      <c r="B21" s="52">
        <f>IF('Grand National'!B22="","",'Grand National'!B22)</f>
        <v>796</v>
      </c>
      <c r="C21" s="51" t="str">
        <f>IF('Grand National'!C22="","",'Grand National'!C22)</f>
        <v>Darren Land</v>
      </c>
      <c r="D21" s="23">
        <f>IF('Grand National'!D22="","",'Grand National'!D22)</f>
        <v>88</v>
      </c>
      <c r="E21" s="23" t="str">
        <f>IF('Grand National'!E22="","",'Grand National'!E22)</f>
        <v>-</v>
      </c>
      <c r="F21" s="23">
        <f>IF('Grand National'!F22="","",'Grand National'!F22)</f>
        <v>87</v>
      </c>
      <c r="G21" s="23" t="str">
        <f>IF('Grand National'!G22="","",'Grand National'!G22)</f>
        <v>-</v>
      </c>
      <c r="H21" s="23" t="str">
        <f>IF('Grand National'!H22="","",'Grand National'!H22)</f>
        <v>-</v>
      </c>
      <c r="I21" s="23" t="str">
        <f>IF('Grand National'!I22="","",'Grand National'!I22)</f>
        <v>-</v>
      </c>
      <c r="J21" s="23" t="str">
        <f>IF('Grand National'!J22="","",'Grand National'!J22)</f>
        <v>-</v>
      </c>
      <c r="K21" s="23" t="str">
        <f>IF('Grand National'!K22="","",'Grand National'!K22)</f>
        <v>-</v>
      </c>
      <c r="L21" s="25">
        <f>IF('Grand National'!L22="","",'Grand National'!L22)</f>
        <v>175</v>
      </c>
    </row>
    <row r="22" spans="1:12" x14ac:dyDescent="0.25">
      <c r="A22" s="11">
        <v>21</v>
      </c>
      <c r="B22" s="52">
        <f>IF('Grand National'!B23="","",'Grand National'!B23)</f>
        <v>276</v>
      </c>
      <c r="C22" s="51" t="str">
        <f>IF('Grand National'!C23="","",'Grand National'!C23)</f>
        <v>Tony Perry</v>
      </c>
      <c r="D22" s="23" t="str">
        <f>IF('Grand National'!D23="","",'Grand National'!D23)</f>
        <v>-</v>
      </c>
      <c r="E22" s="23" t="str">
        <f>IF('Grand National'!E23="","",'Grand National'!E23)</f>
        <v>-</v>
      </c>
      <c r="F22" s="23">
        <f>IF('Grand National'!F23="","",'Grand National'!F23)</f>
        <v>81</v>
      </c>
      <c r="G22" s="23" t="str">
        <f>IF('Grand National'!G23="","",'Grand National'!G23)</f>
        <v>-</v>
      </c>
      <c r="H22" s="23">
        <f>IF('Grand National'!H23="","",'Grand National'!H23)</f>
        <v>94</v>
      </c>
      <c r="I22" s="23" t="str">
        <f>IF('Grand National'!I23="","",'Grand National'!I23)</f>
        <v>-</v>
      </c>
      <c r="J22" s="23" t="str">
        <f>IF('Grand National'!J23="","",'Grand National'!J23)</f>
        <v>-</v>
      </c>
      <c r="K22" s="23" t="str">
        <f>IF('Grand National'!K23="","",'Grand National'!K23)</f>
        <v>-</v>
      </c>
      <c r="L22" s="25">
        <f>IF('Grand National'!L23="","",'Grand National'!L23)</f>
        <v>175</v>
      </c>
    </row>
    <row r="23" spans="1:12" x14ac:dyDescent="0.25">
      <c r="A23" s="11">
        <v>22</v>
      </c>
      <c r="B23" s="52">
        <f>IF('Grand National'!B24="","",'Grand National'!B24)</f>
        <v>69</v>
      </c>
      <c r="C23" s="51" t="str">
        <f>IF('Grand National'!C24="","",'Grand National'!C24)</f>
        <v>Louis Snug Selby</v>
      </c>
      <c r="D23" s="23">
        <f>IF('Grand National'!D24="","",'Grand National'!D24)</f>
        <v>100</v>
      </c>
      <c r="E23" s="23" t="str">
        <f>IF('Grand National'!E24="","",'Grand National'!E24)</f>
        <v>-</v>
      </c>
      <c r="F23" s="23" t="str">
        <f>IF('Grand National'!F24="","",'Grand National'!F24)</f>
        <v>-</v>
      </c>
      <c r="G23" s="23" t="str">
        <f>IF('Grand National'!G24="","",'Grand National'!G24)</f>
        <v>-</v>
      </c>
      <c r="H23" s="23" t="str">
        <f>IF('Grand National'!H24="","",'Grand National'!H24)</f>
        <v>-</v>
      </c>
      <c r="I23" s="23" t="str">
        <f>IF('Grand National'!I24="","",'Grand National'!I24)</f>
        <v>-</v>
      </c>
      <c r="J23" s="23" t="str">
        <f>IF('Grand National'!J24="","",'Grand National'!J24)</f>
        <v>-</v>
      </c>
      <c r="K23" s="23" t="str">
        <f>IF('Grand National'!K24="","",'Grand National'!K24)</f>
        <v>-</v>
      </c>
      <c r="L23" s="25">
        <f>IF('Grand National'!L24="","",'Grand National'!L24)</f>
        <v>100</v>
      </c>
    </row>
    <row r="24" spans="1:12" x14ac:dyDescent="0.25">
      <c r="A24" s="11">
        <v>23</v>
      </c>
      <c r="B24" s="52">
        <f>IF('Grand National'!B25="","",'Grand National'!B25)</f>
        <v>516</v>
      </c>
      <c r="C24" s="51" t="str">
        <f>IF('Grand National'!C25="","",'Grand National'!C25)</f>
        <v>Sam Campbell</v>
      </c>
      <c r="D24" s="23" t="str">
        <f>IF('Grand National'!D25="","",'Grand National'!D25)</f>
        <v>-</v>
      </c>
      <c r="E24" s="23" t="str">
        <f>IF('Grand National'!E25="","",'Grand National'!E25)</f>
        <v>-</v>
      </c>
      <c r="F24" s="23">
        <f>IF('Grand National'!F25="","",'Grand National'!F25)</f>
        <v>100</v>
      </c>
      <c r="G24" s="23" t="str">
        <f>IF('Grand National'!G25="","",'Grand National'!G25)</f>
        <v>-</v>
      </c>
      <c r="H24" s="23" t="str">
        <f>IF('Grand National'!H25="","",'Grand National'!H25)</f>
        <v>-</v>
      </c>
      <c r="I24" s="23" t="str">
        <f>IF('Grand National'!I25="","",'Grand National'!I25)</f>
        <v>-</v>
      </c>
      <c r="J24" s="23" t="str">
        <f>IF('Grand National'!J25="","",'Grand National'!J25)</f>
        <v>-</v>
      </c>
      <c r="K24" s="23" t="str">
        <f>IF('Grand National'!K25="","",'Grand National'!K25)</f>
        <v>-</v>
      </c>
      <c r="L24" s="25">
        <f>IF('Grand National'!L25="","",'Grand National'!L25)</f>
        <v>100</v>
      </c>
    </row>
    <row r="25" spans="1:12" x14ac:dyDescent="0.25">
      <c r="A25" s="11">
        <v>24</v>
      </c>
      <c r="B25" s="52">
        <f>IF('Grand National'!B26="","",'Grand National'!B26)</f>
        <v>139</v>
      </c>
      <c r="C25" s="51" t="str">
        <f>IF('Grand National'!C26="","",'Grand National'!C26)</f>
        <v>Phil Chadbourne</v>
      </c>
      <c r="D25" s="23" t="str">
        <f>IF('Grand National'!D26="","",'Grand National'!D26)</f>
        <v>-</v>
      </c>
      <c r="E25" s="23" t="str">
        <f>IF('Grand National'!E26="","",'Grand National'!E26)</f>
        <v>-</v>
      </c>
      <c r="F25" s="23" t="str">
        <f>IF('Grand National'!F26="","",'Grand National'!F26)</f>
        <v>-</v>
      </c>
      <c r="G25" s="23" t="str">
        <f>IF('Grand National'!G26="","",'Grand National'!G26)</f>
        <v>-</v>
      </c>
      <c r="H25" s="23" t="str">
        <f>IF('Grand National'!H26="","",'Grand National'!H26)</f>
        <v>-</v>
      </c>
      <c r="I25" s="23">
        <f>IF('Grand National'!I26="","",'Grand National'!I26)</f>
        <v>99</v>
      </c>
      <c r="J25" s="23" t="str">
        <f>IF('Grand National'!J26="","",'Grand National'!J26)</f>
        <v>-</v>
      </c>
      <c r="K25" s="23" t="str">
        <f>IF('Grand National'!K26="","",'Grand National'!K26)</f>
        <v>-</v>
      </c>
      <c r="L25" s="25">
        <f>IF('Grand National'!L26="","",'Grand National'!L26)</f>
        <v>99</v>
      </c>
    </row>
    <row r="26" spans="1:12" x14ac:dyDescent="0.25">
      <c r="A26" s="11">
        <v>25</v>
      </c>
      <c r="B26" s="52">
        <f>IF('Grand National'!B27="","",'Grand National'!B27)</f>
        <v>1067</v>
      </c>
      <c r="C26" s="51" t="str">
        <f>IF('Grand National'!C27="","",'Grand National'!C27)</f>
        <v>Alex  Ward (J)</v>
      </c>
      <c r="D26" s="23" t="str">
        <f>IF('Grand National'!D27="","",'Grand National'!D27)</f>
        <v>-</v>
      </c>
      <c r="E26" s="23">
        <f>IF('Grand National'!E27="","",'Grand National'!E27)</f>
        <v>98</v>
      </c>
      <c r="F26" s="23" t="str">
        <f>IF('Grand National'!F27="","",'Grand National'!F27)</f>
        <v>-</v>
      </c>
      <c r="G26" s="23" t="str">
        <f>IF('Grand National'!G27="","",'Grand National'!G27)</f>
        <v>-</v>
      </c>
      <c r="H26" s="23" t="str">
        <f>IF('Grand National'!H27="","",'Grand National'!H27)</f>
        <v>-</v>
      </c>
      <c r="I26" s="23" t="str">
        <f>IF('Grand National'!I27="","",'Grand National'!I27)</f>
        <v>-</v>
      </c>
      <c r="J26" s="23" t="str">
        <f>IF('Grand National'!J27="","",'Grand National'!J27)</f>
        <v>-</v>
      </c>
      <c r="K26" s="23" t="str">
        <f>IF('Grand National'!K27="","",'Grand National'!K27)</f>
        <v>-</v>
      </c>
      <c r="L26" s="25">
        <f>IF('Grand National'!L27="","",'Grand National'!L27)</f>
        <v>98</v>
      </c>
    </row>
    <row r="27" spans="1:12" x14ac:dyDescent="0.25">
      <c r="A27" s="11">
        <v>26</v>
      </c>
      <c r="B27" s="52">
        <f>IF('Grand National'!B28="","",'Grand National'!B28)</f>
        <v>32</v>
      </c>
      <c r="C27" s="51" t="str">
        <f>IF('Grand National'!C28="","",'Grand National'!C28)</f>
        <v>Allan Leighton</v>
      </c>
      <c r="D27" s="23" t="str">
        <f>IF('Grand National'!D28="","",'Grand National'!D28)</f>
        <v>-</v>
      </c>
      <c r="E27" s="23" t="str">
        <f>IF('Grand National'!E28="","",'Grand National'!E28)</f>
        <v>-</v>
      </c>
      <c r="F27" s="23">
        <f>IF('Grand National'!F28="","",'Grand National'!F28)</f>
        <v>98</v>
      </c>
      <c r="G27" s="23" t="str">
        <f>IF('Grand National'!G28="","",'Grand National'!G28)</f>
        <v>-</v>
      </c>
      <c r="H27" s="23" t="str">
        <f>IF('Grand National'!H28="","",'Grand National'!H28)</f>
        <v>-</v>
      </c>
      <c r="I27" s="23" t="str">
        <f>IF('Grand National'!I28="","",'Grand National'!I28)</f>
        <v>-</v>
      </c>
      <c r="J27" s="23" t="str">
        <f>IF('Grand National'!J28="","",'Grand National'!J28)</f>
        <v>-</v>
      </c>
      <c r="K27" s="23" t="str">
        <f>IF('Grand National'!K28="","",'Grand National'!K28)</f>
        <v>-</v>
      </c>
      <c r="L27" s="25">
        <f>IF('Grand National'!L28="","",'Grand National'!L28)</f>
        <v>98</v>
      </c>
    </row>
    <row r="28" spans="1:12" x14ac:dyDescent="0.25">
      <c r="A28" s="11">
        <v>27</v>
      </c>
      <c r="B28" s="52">
        <f>IF('Grand National'!B29="","",'Grand National'!B29)</f>
        <v>198</v>
      </c>
      <c r="C28" s="51" t="str">
        <f>IF('Grand National'!C29="","",'Grand National'!C29)</f>
        <v>Andy  Clements</v>
      </c>
      <c r="D28" s="23" t="str">
        <f>IF('Grand National'!D29="","",'Grand National'!D29)</f>
        <v>-</v>
      </c>
      <c r="E28" s="23" t="str">
        <f>IF('Grand National'!E29="","",'Grand National'!E29)</f>
        <v>-</v>
      </c>
      <c r="F28" s="23" t="str">
        <f>IF('Grand National'!F29="","",'Grand National'!F29)</f>
        <v>-</v>
      </c>
      <c r="G28" s="23" t="str">
        <f>IF('Grand National'!G29="","",'Grand National'!G29)</f>
        <v>-</v>
      </c>
      <c r="H28" s="23" t="str">
        <f>IF('Grand National'!H29="","",'Grand National'!H29)</f>
        <v>-</v>
      </c>
      <c r="I28" s="23" t="str">
        <f>IF('Grand National'!I29="","",'Grand National'!I29)</f>
        <v>-</v>
      </c>
      <c r="J28" s="23">
        <f>IF('Grand National'!J29="","",'Grand National'!J29)</f>
        <v>98</v>
      </c>
      <c r="K28" s="23" t="str">
        <f>IF('Grand National'!K29="","",'Grand National'!K29)</f>
        <v>-</v>
      </c>
      <c r="L28" s="25">
        <f>IF('Grand National'!L29="","",'Grand National'!L29)</f>
        <v>98</v>
      </c>
    </row>
    <row r="29" spans="1:12" x14ac:dyDescent="0.25">
      <c r="A29" s="11">
        <v>28</v>
      </c>
      <c r="B29" s="52">
        <f>IF('Grand National'!B30="","",'Grand National'!B30)</f>
        <v>264</v>
      </c>
      <c r="C29" s="51" t="str">
        <f>IF('Grand National'!C30="","",'Grand National'!C30)</f>
        <v>Richard Ruse</v>
      </c>
      <c r="D29" s="23">
        <f>IF('Grand National'!D30="","",'Grand National'!D30)</f>
        <v>97</v>
      </c>
      <c r="E29" s="23" t="str">
        <f>IF('Grand National'!E30="","",'Grand National'!E30)</f>
        <v>-</v>
      </c>
      <c r="F29" s="23" t="str">
        <f>IF('Grand National'!F30="","",'Grand National'!F30)</f>
        <v>-</v>
      </c>
      <c r="G29" s="23" t="str">
        <f>IF('Grand National'!G30="","",'Grand National'!G30)</f>
        <v>-</v>
      </c>
      <c r="H29" s="23" t="str">
        <f>IF('Grand National'!H30="","",'Grand National'!H30)</f>
        <v>-</v>
      </c>
      <c r="I29" s="23" t="str">
        <f>IF('Grand National'!I30="","",'Grand National'!I30)</f>
        <v>-</v>
      </c>
      <c r="J29" s="23" t="str">
        <f>IF('Grand National'!J30="","",'Grand National'!J30)</f>
        <v>-</v>
      </c>
      <c r="K29" s="23" t="str">
        <f>IF('Grand National'!K30="","",'Grand National'!K30)</f>
        <v>-</v>
      </c>
      <c r="L29" s="25">
        <f>IF('Grand National'!L30="","",'Grand National'!L30)</f>
        <v>97</v>
      </c>
    </row>
    <row r="30" spans="1:12" x14ac:dyDescent="0.25">
      <c r="A30" s="11">
        <v>29</v>
      </c>
      <c r="B30" s="52">
        <f>IF('Grand National'!B31="","",'Grand National'!B31)</f>
        <v>33</v>
      </c>
      <c r="C30" s="51" t="str">
        <f>IF('Grand National'!C31="","",'Grand National'!C31)</f>
        <v>James Bradford</v>
      </c>
      <c r="D30" s="23" t="str">
        <f>IF('Grand National'!D31="","",'Grand National'!D31)</f>
        <v>-</v>
      </c>
      <c r="E30" s="23">
        <f>IF('Grand National'!E31="","",'Grand National'!E31)</f>
        <v>97</v>
      </c>
      <c r="F30" s="23" t="str">
        <f>IF('Grand National'!F31="","",'Grand National'!F31)</f>
        <v>-</v>
      </c>
      <c r="G30" s="23" t="str">
        <f>IF('Grand National'!G31="","",'Grand National'!G31)</f>
        <v>-</v>
      </c>
      <c r="H30" s="23" t="str">
        <f>IF('Grand National'!H31="","",'Grand National'!H31)</f>
        <v>-</v>
      </c>
      <c r="I30" s="23" t="str">
        <f>IF('Grand National'!I31="","",'Grand National'!I31)</f>
        <v>-</v>
      </c>
      <c r="J30" s="23" t="str">
        <f>IF('Grand National'!J31="","",'Grand National'!J31)</f>
        <v>-</v>
      </c>
      <c r="K30" s="23" t="str">
        <f>IF('Grand National'!K31="","",'Grand National'!K31)</f>
        <v>-</v>
      </c>
      <c r="L30" s="25">
        <f>IF('Grand National'!L31="","",'Grand National'!L31)</f>
        <v>97</v>
      </c>
    </row>
    <row r="31" spans="1:12" x14ac:dyDescent="0.25">
      <c r="A31" s="11">
        <v>30</v>
      </c>
      <c r="B31" s="52">
        <f>IF('Grand National'!B32="","",'Grand National'!B32)</f>
        <v>231</v>
      </c>
      <c r="C31" s="51" t="str">
        <f>IF('Grand National'!C32="","",'Grand National'!C32)</f>
        <v>Simon  Bassett</v>
      </c>
      <c r="D31" s="23" t="str">
        <f>IF('Grand National'!D32="","",'Grand National'!D32)</f>
        <v>-</v>
      </c>
      <c r="E31" s="23" t="str">
        <f>IF('Grand National'!E32="","",'Grand National'!E32)</f>
        <v>-</v>
      </c>
      <c r="F31" s="23" t="str">
        <f>IF('Grand National'!F32="","",'Grand National'!F32)</f>
        <v>-</v>
      </c>
      <c r="G31" s="23" t="str">
        <f>IF('Grand National'!G32="","",'Grand National'!G32)</f>
        <v>-</v>
      </c>
      <c r="H31" s="23" t="str">
        <f>IF('Grand National'!H32="","",'Grand National'!H32)</f>
        <v>-</v>
      </c>
      <c r="I31" s="23" t="str">
        <f>IF('Grand National'!I32="","",'Grand National'!I32)</f>
        <v>-</v>
      </c>
      <c r="J31" s="23">
        <f>IF('Grand National'!J32="","",'Grand National'!J32)</f>
        <v>97</v>
      </c>
      <c r="K31" s="23" t="str">
        <f>IF('Grand National'!K32="","",'Grand National'!K32)</f>
        <v>-</v>
      </c>
      <c r="L31" s="25">
        <f>IF('Grand National'!L32="","",'Grand National'!L32)</f>
        <v>97</v>
      </c>
    </row>
    <row r="32" spans="1:12" x14ac:dyDescent="0.25">
      <c r="A32" s="11">
        <v>31</v>
      </c>
      <c r="B32" s="52">
        <f>IF('Grand National'!B33="","",'Grand National'!B33)</f>
        <v>730</v>
      </c>
      <c r="C32" s="51" t="str">
        <f>IF('Grand National'!C33="","",'Grand National'!C33)</f>
        <v>Gordon Harrington</v>
      </c>
      <c r="D32" s="23" t="str">
        <f>IF('Grand National'!D33="","",'Grand National'!D33)</f>
        <v>-</v>
      </c>
      <c r="E32" s="23" t="str">
        <f>IF('Grand National'!E33="","",'Grand National'!E33)</f>
        <v>-</v>
      </c>
      <c r="F32" s="23">
        <f>IF('Grand National'!F33="","",'Grand National'!F33)</f>
        <v>95</v>
      </c>
      <c r="G32" s="23" t="str">
        <f>IF('Grand National'!G33="","",'Grand National'!G33)</f>
        <v>-</v>
      </c>
      <c r="H32" s="23" t="str">
        <f>IF('Grand National'!H33="","",'Grand National'!H33)</f>
        <v>-</v>
      </c>
      <c r="I32" s="23" t="str">
        <f>IF('Grand National'!I33="","",'Grand National'!I33)</f>
        <v>-</v>
      </c>
      <c r="J32" s="23" t="str">
        <f>IF('Grand National'!J33="","",'Grand National'!J33)</f>
        <v>-</v>
      </c>
      <c r="K32" s="23" t="str">
        <f>IF('Grand National'!K33="","",'Grand National'!K33)</f>
        <v>-</v>
      </c>
      <c r="L32" s="25">
        <f>IF('Grand National'!L33="","",'Grand National'!L33)</f>
        <v>95</v>
      </c>
    </row>
    <row r="33" spans="1:12" x14ac:dyDescent="0.25">
      <c r="A33" s="11">
        <v>32</v>
      </c>
      <c r="B33" s="52">
        <f>IF('Grand National'!B34="","",'Grand National'!B34)</f>
        <v>329</v>
      </c>
      <c r="C33" s="51" t="str">
        <f>IF('Grand National'!C34="","",'Grand National'!C34)</f>
        <v>Christopher  Green</v>
      </c>
      <c r="D33" s="23" t="str">
        <f>IF('Grand National'!D34="","",'Grand National'!D34)</f>
        <v>-</v>
      </c>
      <c r="E33" s="23" t="str">
        <f>IF('Grand National'!E34="","",'Grand National'!E34)</f>
        <v>-</v>
      </c>
      <c r="F33" s="23" t="str">
        <f>IF('Grand National'!F34="","",'Grand National'!F34)</f>
        <v>-</v>
      </c>
      <c r="G33" s="23" t="str">
        <f>IF('Grand National'!G34="","",'Grand National'!G34)</f>
        <v>-</v>
      </c>
      <c r="H33" s="23" t="str">
        <f>IF('Grand National'!H34="","",'Grand National'!H34)</f>
        <v>-</v>
      </c>
      <c r="I33" s="23" t="str">
        <f>IF('Grand National'!I34="","",'Grand National'!I34)</f>
        <v>-</v>
      </c>
      <c r="J33" s="23">
        <f>IF('Grand National'!J34="","",'Grand National'!J34)</f>
        <v>95</v>
      </c>
      <c r="K33" s="23" t="str">
        <f>IF('Grand National'!K34="","",'Grand National'!K34)</f>
        <v>-</v>
      </c>
      <c r="L33" s="25">
        <f>IF('Grand National'!L34="","",'Grand National'!L34)</f>
        <v>95</v>
      </c>
    </row>
    <row r="34" spans="1:12" x14ac:dyDescent="0.25">
      <c r="A34" s="11">
        <v>33</v>
      </c>
      <c r="B34" s="52">
        <f>IF('Grand National'!B35="","",'Grand National'!B35)</f>
        <v>520</v>
      </c>
      <c r="C34" s="51" t="str">
        <f>IF('Grand National'!C35="","",'Grand National'!C35)</f>
        <v>Freddie Clarke (J)</v>
      </c>
      <c r="D34" s="23">
        <f>IF('Grand National'!D35="","",'Grand National'!D35)</f>
        <v>93</v>
      </c>
      <c r="E34" s="23" t="str">
        <f>IF('Grand National'!E35="","",'Grand National'!E35)</f>
        <v>-</v>
      </c>
      <c r="F34" s="23" t="str">
        <f>IF('Grand National'!F35="","",'Grand National'!F35)</f>
        <v>-</v>
      </c>
      <c r="G34" s="23" t="str">
        <f>IF('Grand National'!G35="","",'Grand National'!G35)</f>
        <v>-</v>
      </c>
      <c r="H34" s="23" t="str">
        <f>IF('Grand National'!H35="","",'Grand National'!H35)</f>
        <v>-</v>
      </c>
      <c r="I34" s="23" t="str">
        <f>IF('Grand National'!I35="","",'Grand National'!I35)</f>
        <v>-</v>
      </c>
      <c r="J34" s="23" t="str">
        <f>IF('Grand National'!J35="","",'Grand National'!J35)</f>
        <v>-</v>
      </c>
      <c r="K34" s="23" t="str">
        <f>IF('Grand National'!K35="","",'Grand National'!K35)</f>
        <v>-</v>
      </c>
      <c r="L34" s="25">
        <f>IF('Grand National'!L35="","",'Grand National'!L35)</f>
        <v>93</v>
      </c>
    </row>
    <row r="35" spans="1:12" x14ac:dyDescent="0.25">
      <c r="A35" s="11">
        <v>34</v>
      </c>
      <c r="B35" s="52">
        <f>IF('Grand National'!B36="","",'Grand National'!B36)</f>
        <v>771</v>
      </c>
      <c r="C35" s="51" t="str">
        <f>IF('Grand National'!C36="","",'Grand National'!C36)</f>
        <v>Gary Gamlin</v>
      </c>
      <c r="D35" s="23" t="str">
        <f>IF('Grand National'!D36="","",'Grand National'!D36)</f>
        <v>-</v>
      </c>
      <c r="E35" s="23" t="str">
        <f>IF('Grand National'!E36="","",'Grand National'!E36)</f>
        <v>-</v>
      </c>
      <c r="F35" s="23" t="str">
        <f>IF('Grand National'!F36="","",'Grand National'!F36)</f>
        <v>-</v>
      </c>
      <c r="G35" s="23" t="str">
        <f>IF('Grand National'!G36="","",'Grand National'!G36)</f>
        <v>-</v>
      </c>
      <c r="H35" s="23">
        <f>IF('Grand National'!H36="","",'Grand National'!H36)</f>
        <v>93</v>
      </c>
      <c r="I35" s="23" t="str">
        <f>IF('Grand National'!I36="","",'Grand National'!I36)</f>
        <v>-</v>
      </c>
      <c r="J35" s="23" t="str">
        <f>IF('Grand National'!J36="","",'Grand National'!J36)</f>
        <v>-</v>
      </c>
      <c r="K35" s="23" t="str">
        <f>IF('Grand National'!K36="","",'Grand National'!K36)</f>
        <v>-</v>
      </c>
      <c r="L35" s="25">
        <f>IF('Grand National'!L36="","",'Grand National'!L36)</f>
        <v>93</v>
      </c>
    </row>
    <row r="36" spans="1:12" x14ac:dyDescent="0.25">
      <c r="A36" s="11">
        <v>35</v>
      </c>
      <c r="B36" s="52">
        <f>IF('Grand National'!B37="","",'Grand National'!B37)</f>
        <v>895</v>
      </c>
      <c r="C36" s="51" t="str">
        <f>IF('Grand National'!C37="","",'Grand National'!C37)</f>
        <v>Kane  Farrant</v>
      </c>
      <c r="D36" s="23" t="str">
        <f>IF('Grand National'!D37="","",'Grand National'!D37)</f>
        <v>-</v>
      </c>
      <c r="E36" s="23" t="str">
        <f>IF('Grand National'!E37="","",'Grand National'!E37)</f>
        <v>-</v>
      </c>
      <c r="F36" s="23" t="str">
        <f>IF('Grand National'!F37="","",'Grand National'!F37)</f>
        <v>-</v>
      </c>
      <c r="G36" s="23" t="str">
        <f>IF('Grand National'!G37="","",'Grand National'!G37)</f>
        <v>-</v>
      </c>
      <c r="H36" s="23" t="str">
        <f>IF('Grand National'!H37="","",'Grand National'!H37)</f>
        <v>-</v>
      </c>
      <c r="I36" s="23">
        <f>IF('Grand National'!I37="","",'Grand National'!I37)</f>
        <v>92</v>
      </c>
      <c r="J36" s="23" t="str">
        <f>IF('Grand National'!J37="","",'Grand National'!J37)</f>
        <v>-</v>
      </c>
      <c r="K36" s="23" t="str">
        <f>IF('Grand National'!K37="","",'Grand National'!K37)</f>
        <v>-</v>
      </c>
      <c r="L36" s="25">
        <f>IF('Grand National'!L37="","",'Grand National'!L37)</f>
        <v>92</v>
      </c>
    </row>
    <row r="37" spans="1:12" x14ac:dyDescent="0.25">
      <c r="A37" s="11">
        <v>36</v>
      </c>
      <c r="B37" s="52">
        <f>IF('Grand National'!B38="","",'Grand National'!B38)</f>
        <v>365</v>
      </c>
      <c r="C37" s="51" t="str">
        <f>IF('Grand National'!C38="","",'Grand National'!C38)</f>
        <v>Ryan Taylor</v>
      </c>
      <c r="D37" s="23" t="str">
        <f>IF('Grand National'!D38="","",'Grand National'!D38)</f>
        <v>-</v>
      </c>
      <c r="E37" s="23" t="str">
        <f>IF('Grand National'!E38="","",'Grand National'!E38)</f>
        <v>-</v>
      </c>
      <c r="F37" s="23" t="str">
        <f>IF('Grand National'!F38="","",'Grand National'!F38)</f>
        <v>-</v>
      </c>
      <c r="G37" s="23" t="str">
        <f>IF('Grand National'!G38="","",'Grand National'!G38)</f>
        <v>-</v>
      </c>
      <c r="H37" s="23" t="str">
        <f>IF('Grand National'!H38="","",'Grand National'!H38)</f>
        <v>-</v>
      </c>
      <c r="I37" s="23" t="str">
        <f>IF('Grand National'!I38="","",'Grand National'!I38)</f>
        <v>-</v>
      </c>
      <c r="J37" s="23">
        <f>IF('Grand National'!J38="","",'Grand National'!J38)</f>
        <v>92</v>
      </c>
      <c r="K37" s="23" t="str">
        <f>IF('Grand National'!K38="","",'Grand National'!K38)</f>
        <v>-</v>
      </c>
      <c r="L37" s="25">
        <f>IF('Grand National'!L38="","",'Grand National'!L38)</f>
        <v>92</v>
      </c>
    </row>
    <row r="38" spans="1:12" x14ac:dyDescent="0.25">
      <c r="A38" s="11">
        <v>37</v>
      </c>
      <c r="B38" s="52">
        <f>IF('Grand National'!B39="","",'Grand National'!B39)</f>
        <v>503</v>
      </c>
      <c r="C38" s="51" t="str">
        <f>IF('Grand National'!C39="","",'Grand National'!C39)</f>
        <v>Richard  Brazier</v>
      </c>
      <c r="D38" s="23" t="str">
        <f>IF('Grand National'!D39="","",'Grand National'!D39)</f>
        <v>-</v>
      </c>
      <c r="E38" s="23">
        <f>IF('Grand National'!E39="","",'Grand National'!E39)</f>
        <v>91</v>
      </c>
      <c r="F38" s="23" t="str">
        <f>IF('Grand National'!F39="","",'Grand National'!F39)</f>
        <v>-</v>
      </c>
      <c r="G38" s="23" t="str">
        <f>IF('Grand National'!G39="","",'Grand National'!G39)</f>
        <v>-</v>
      </c>
      <c r="H38" s="23" t="str">
        <f>IF('Grand National'!H39="","",'Grand National'!H39)</f>
        <v>-</v>
      </c>
      <c r="I38" s="23" t="str">
        <f>IF('Grand National'!I39="","",'Grand National'!I39)</f>
        <v>-</v>
      </c>
      <c r="J38" s="23" t="str">
        <f>IF('Grand National'!J39="","",'Grand National'!J39)</f>
        <v>-</v>
      </c>
      <c r="K38" s="23" t="str">
        <f>IF('Grand National'!K39="","",'Grand National'!K39)</f>
        <v>-</v>
      </c>
      <c r="L38" s="25">
        <f>IF('Grand National'!L39="","",'Grand National'!L39)</f>
        <v>91</v>
      </c>
    </row>
    <row r="39" spans="1:12" x14ac:dyDescent="0.25">
      <c r="A39" s="11">
        <v>38</v>
      </c>
      <c r="B39" s="52">
        <f>IF('Grand National'!B40="","",'Grand National'!B40)</f>
        <v>830</v>
      </c>
      <c r="C39" s="51" t="str">
        <f>IF('Grand National'!C40="","",'Grand National'!C40)</f>
        <v>Craig Nutting</v>
      </c>
      <c r="D39" s="23" t="str">
        <f>IF('Grand National'!D40="","",'Grand National'!D40)</f>
        <v>-</v>
      </c>
      <c r="E39" s="23" t="str">
        <f>IF('Grand National'!E40="","",'Grand National'!E40)</f>
        <v>-</v>
      </c>
      <c r="F39" s="23">
        <f>IF('Grand National'!F40="","",'Grand National'!F40)</f>
        <v>91</v>
      </c>
      <c r="G39" s="23" t="str">
        <f>IF('Grand National'!G40="","",'Grand National'!G40)</f>
        <v>-</v>
      </c>
      <c r="H39" s="23" t="str">
        <f>IF('Grand National'!H40="","",'Grand National'!H40)</f>
        <v>-</v>
      </c>
      <c r="I39" s="23" t="str">
        <f>IF('Grand National'!I40="","",'Grand National'!I40)</f>
        <v>-</v>
      </c>
      <c r="J39" s="23" t="str">
        <f>IF('Grand National'!J40="","",'Grand National'!J40)</f>
        <v>-</v>
      </c>
      <c r="K39" s="23" t="str">
        <f>IF('Grand National'!K40="","",'Grand National'!K40)</f>
        <v>-</v>
      </c>
      <c r="L39" s="25">
        <f>IF('Grand National'!L40="","",'Grand National'!L40)</f>
        <v>91</v>
      </c>
    </row>
    <row r="40" spans="1:12" x14ac:dyDescent="0.25">
      <c r="A40" s="11">
        <v>39</v>
      </c>
      <c r="B40" s="52">
        <f>IF('Grand National'!B41="","",'Grand National'!B41)</f>
        <v>565</v>
      </c>
      <c r="C40" s="51" t="str">
        <f>IF('Grand National'!C41="","",'Grand National'!C41)</f>
        <v>Dan Smith</v>
      </c>
      <c r="D40" s="23" t="str">
        <f>IF('Grand National'!D41="","",'Grand National'!D41)</f>
        <v>-</v>
      </c>
      <c r="E40" s="23" t="str">
        <f>IF('Grand National'!E41="","",'Grand National'!E41)</f>
        <v>-</v>
      </c>
      <c r="F40" s="23">
        <f>IF('Grand National'!F41="","",'Grand National'!F41)</f>
        <v>90</v>
      </c>
      <c r="G40" s="23" t="str">
        <f>IF('Grand National'!G41="","",'Grand National'!G41)</f>
        <v>-</v>
      </c>
      <c r="H40" s="23" t="str">
        <f>IF('Grand National'!H41="","",'Grand National'!H41)</f>
        <v>-</v>
      </c>
      <c r="I40" s="23" t="str">
        <f>IF('Grand National'!I41="","",'Grand National'!I41)</f>
        <v>-</v>
      </c>
      <c r="J40" s="23" t="str">
        <f>IF('Grand National'!J41="","",'Grand National'!J41)</f>
        <v>-</v>
      </c>
      <c r="K40" s="23" t="str">
        <f>IF('Grand National'!K41="","",'Grand National'!K41)</f>
        <v>-</v>
      </c>
      <c r="L40" s="25">
        <f>IF('Grand National'!L41="","",'Grand National'!L41)</f>
        <v>90</v>
      </c>
    </row>
    <row r="41" spans="1:12" x14ac:dyDescent="0.25">
      <c r="A41" s="11">
        <v>40</v>
      </c>
      <c r="B41" s="52">
        <f>IF('Grand National'!B42="","",'Grand National'!B42)</f>
        <v>66</v>
      </c>
      <c r="C41" s="51" t="str">
        <f>IF('Grand National'!C42="","",'Grand National'!C42)</f>
        <v>Dave Roe</v>
      </c>
      <c r="D41" s="23">
        <f>IF('Grand National'!D42="","",'Grand National'!D42)</f>
        <v>89</v>
      </c>
      <c r="E41" s="23" t="str">
        <f>IF('Grand National'!E42="","",'Grand National'!E42)</f>
        <v>-</v>
      </c>
      <c r="F41" s="23" t="str">
        <f>IF('Grand National'!F42="","",'Grand National'!F42)</f>
        <v>-</v>
      </c>
      <c r="G41" s="23" t="str">
        <f>IF('Grand National'!G42="","",'Grand National'!G42)</f>
        <v>-</v>
      </c>
      <c r="H41" s="23" t="str">
        <f>IF('Grand National'!H42="","",'Grand National'!H42)</f>
        <v>-</v>
      </c>
      <c r="I41" s="23" t="str">
        <f>IF('Grand National'!I42="","",'Grand National'!I42)</f>
        <v>-</v>
      </c>
      <c r="J41" s="23" t="str">
        <f>IF('Grand National'!J42="","",'Grand National'!J42)</f>
        <v>-</v>
      </c>
      <c r="K41" s="23" t="str">
        <f>IF('Grand National'!K42="","",'Grand National'!K42)</f>
        <v>-</v>
      </c>
      <c r="L41" s="25">
        <f>IF('Grand National'!L42="","",'Grand National'!L42)</f>
        <v>89</v>
      </c>
    </row>
    <row r="42" spans="1:12" x14ac:dyDescent="0.25">
      <c r="A42" s="11">
        <v>41</v>
      </c>
      <c r="B42" s="52">
        <f>IF('Grand National'!B43="","",'Grand National'!B43)</f>
        <v>810</v>
      </c>
      <c r="C42" s="51" t="str">
        <f>IF('Grand National'!C43="","",'Grand National'!C43)</f>
        <v>Morgan Bland (J)</v>
      </c>
      <c r="D42" s="23" t="str">
        <f>IF('Grand National'!D43="","",'Grand National'!D43)</f>
        <v>-</v>
      </c>
      <c r="E42" s="23" t="str">
        <f>IF('Grand National'!E43="","",'Grand National'!E43)</f>
        <v>-</v>
      </c>
      <c r="F42" s="23">
        <f>IF('Grand National'!F43="","",'Grand National'!F43)</f>
        <v>89</v>
      </c>
      <c r="G42" s="23" t="str">
        <f>IF('Grand National'!G43="","",'Grand National'!G43)</f>
        <v>-</v>
      </c>
      <c r="H42" s="23" t="str">
        <f>IF('Grand National'!H43="","",'Grand National'!H43)</f>
        <v>-</v>
      </c>
      <c r="I42" s="23" t="str">
        <f>IF('Grand National'!I43="","",'Grand National'!I43)</f>
        <v>-</v>
      </c>
      <c r="J42" s="23" t="str">
        <f>IF('Grand National'!J43="","",'Grand National'!J43)</f>
        <v>-</v>
      </c>
      <c r="K42" s="23" t="str">
        <f>IF('Grand National'!K43="","",'Grand National'!K43)</f>
        <v>-</v>
      </c>
      <c r="L42" s="25">
        <f>IF('Grand National'!L43="","",'Grand National'!L43)</f>
        <v>89</v>
      </c>
    </row>
    <row r="43" spans="1:12" x14ac:dyDescent="0.25">
      <c r="A43" s="11">
        <v>42</v>
      </c>
      <c r="B43" s="52">
        <f>IF('Grand National'!B44="","",'Grand National'!B44)</f>
        <v>969</v>
      </c>
      <c r="C43" s="51" t="str">
        <f>IF('Grand National'!C44="","",'Grand National'!C44)</f>
        <v>James  Forrest</v>
      </c>
      <c r="D43" s="23" t="str">
        <f>IF('Grand National'!D44="","",'Grand National'!D44)</f>
        <v>-</v>
      </c>
      <c r="E43" s="23" t="str">
        <f>IF('Grand National'!E44="","",'Grand National'!E44)</f>
        <v>-</v>
      </c>
      <c r="F43" s="23" t="str">
        <f>IF('Grand National'!F44="","",'Grand National'!F44)</f>
        <v>-</v>
      </c>
      <c r="G43" s="23" t="str">
        <f>IF('Grand National'!G44="","",'Grand National'!G44)</f>
        <v>-</v>
      </c>
      <c r="H43" s="23">
        <f>IF('Grand National'!H44="","",'Grand National'!H44)</f>
        <v>89</v>
      </c>
      <c r="I43" s="23" t="str">
        <f>IF('Grand National'!I44="","",'Grand National'!I44)</f>
        <v>-</v>
      </c>
      <c r="J43" s="23" t="str">
        <f>IF('Grand National'!J44="","",'Grand National'!J44)</f>
        <v>-</v>
      </c>
      <c r="K43" s="23" t="str">
        <f>IF('Grand National'!K44="","",'Grand National'!K44)</f>
        <v>-</v>
      </c>
      <c r="L43" s="25">
        <f>IF('Grand National'!L44="","",'Grand National'!L44)</f>
        <v>89</v>
      </c>
    </row>
    <row r="44" spans="1:12" x14ac:dyDescent="0.25">
      <c r="A44" s="11">
        <v>43</v>
      </c>
      <c r="B44" s="52">
        <f>IF('Grand National'!B45="","",'Grand National'!B45)</f>
        <v>889</v>
      </c>
      <c r="C44" s="51" t="str">
        <f>IF('Grand National'!C45="","",'Grand National'!C45)</f>
        <v>Ben Hughes</v>
      </c>
      <c r="D44" s="23" t="str">
        <f>IF('Grand National'!D45="","",'Grand National'!D45)</f>
        <v>-</v>
      </c>
      <c r="E44" s="23" t="str">
        <f>IF('Grand National'!E45="","",'Grand National'!E45)</f>
        <v>-</v>
      </c>
      <c r="F44" s="23" t="str">
        <f>IF('Grand National'!F45="","",'Grand National'!F45)</f>
        <v>-</v>
      </c>
      <c r="G44" s="23" t="str">
        <f>IF('Grand National'!G45="","",'Grand National'!G45)</f>
        <v>-</v>
      </c>
      <c r="H44" s="23" t="str">
        <f>IF('Grand National'!H45="","",'Grand National'!H45)</f>
        <v>-</v>
      </c>
      <c r="I44" s="23" t="str">
        <f>IF('Grand National'!I45="","",'Grand National'!I45)</f>
        <v>-</v>
      </c>
      <c r="J44" s="23">
        <f>IF('Grand National'!J45="","",'Grand National'!J45)</f>
        <v>89</v>
      </c>
      <c r="K44" s="23" t="str">
        <f>IF('Grand National'!K45="","",'Grand National'!K45)</f>
        <v>-</v>
      </c>
      <c r="L44" s="25">
        <f>IF('Grand National'!L45="","",'Grand National'!L45)</f>
        <v>89</v>
      </c>
    </row>
    <row r="45" spans="1:12" x14ac:dyDescent="0.25">
      <c r="A45" s="11">
        <v>44</v>
      </c>
      <c r="B45" s="52">
        <f>IF('Grand National'!B46="","",'Grand National'!B46)</f>
        <v>171</v>
      </c>
      <c r="C45" s="51" t="str">
        <f>IF('Grand National'!C46="","",'Grand National'!C46)</f>
        <v>George Taylor (J)</v>
      </c>
      <c r="D45" s="23" t="str">
        <f>IF('Grand National'!D46="","",'Grand National'!D46)</f>
        <v>-</v>
      </c>
      <c r="E45" s="23" t="str">
        <f>IF('Grand National'!E46="","",'Grand National'!E46)</f>
        <v>-</v>
      </c>
      <c r="F45" s="23" t="str">
        <f>IF('Grand National'!F46="","",'Grand National'!F46)</f>
        <v>-</v>
      </c>
      <c r="G45" s="23" t="str">
        <f>IF('Grand National'!G46="","",'Grand National'!G46)</f>
        <v>-</v>
      </c>
      <c r="H45" s="23" t="str">
        <f>IF('Grand National'!H46="","",'Grand National'!H46)</f>
        <v>-</v>
      </c>
      <c r="I45" s="23">
        <f>IF('Grand National'!I46="","",'Grand National'!I46)</f>
        <v>86</v>
      </c>
      <c r="J45" s="23" t="str">
        <f>IF('Grand National'!J46="","",'Grand National'!J46)</f>
        <v>-</v>
      </c>
      <c r="K45" s="23" t="str">
        <f>IF('Grand National'!K46="","",'Grand National'!K46)</f>
        <v>-</v>
      </c>
      <c r="L45" s="25">
        <f>IF('Grand National'!L46="","",'Grand National'!L46)</f>
        <v>86</v>
      </c>
    </row>
    <row r="46" spans="1:12" x14ac:dyDescent="0.25">
      <c r="A46" s="11">
        <v>45</v>
      </c>
      <c r="B46" s="52">
        <f>IF('Grand National'!B47="","",'Grand National'!B47)</f>
        <v>21</v>
      </c>
      <c r="C46" s="51" t="str">
        <f>IF('Grand National'!C47="","",'Grand National'!C47)</f>
        <v>Thomas  Peers (J)</v>
      </c>
      <c r="D46" s="23" t="str">
        <f>IF('Grand National'!D47="","",'Grand National'!D47)</f>
        <v>-</v>
      </c>
      <c r="E46" s="23" t="str">
        <f>IF('Grand National'!E47="","",'Grand National'!E47)</f>
        <v>-</v>
      </c>
      <c r="F46" s="23">
        <f>IF('Grand National'!F47="","",'Grand National'!F47)</f>
        <v>84</v>
      </c>
      <c r="G46" s="23" t="str">
        <f>IF('Grand National'!G47="","",'Grand National'!G47)</f>
        <v>-</v>
      </c>
      <c r="H46" s="23" t="str">
        <f>IF('Grand National'!H47="","",'Grand National'!H47)</f>
        <v>-</v>
      </c>
      <c r="I46" s="23" t="str">
        <f>IF('Grand National'!I47="","",'Grand National'!I47)</f>
        <v>-</v>
      </c>
      <c r="J46" s="23" t="str">
        <f>IF('Grand National'!J47="","",'Grand National'!J47)</f>
        <v>-</v>
      </c>
      <c r="K46" s="23" t="str">
        <f>IF('Grand National'!K47="","",'Grand National'!K47)</f>
        <v>-</v>
      </c>
      <c r="L46" s="25">
        <f>IF('Grand National'!L47="","",'Grand National'!L47)</f>
        <v>84</v>
      </c>
    </row>
    <row r="47" spans="1:12" x14ac:dyDescent="0.25">
      <c r="A47" s="11">
        <v>46</v>
      </c>
      <c r="B47" s="52">
        <f>IF('Grand National'!B48="","",'Grand National'!B48)</f>
        <v>180</v>
      </c>
      <c r="C47" s="51" t="str">
        <f>IF('Grand National'!C48="","",'Grand National'!C48)</f>
        <v>Martin  Watts</v>
      </c>
      <c r="D47" s="23" t="str">
        <f>IF('Grand National'!D48="","",'Grand National'!D48)</f>
        <v>-</v>
      </c>
      <c r="E47" s="23" t="str">
        <f>IF('Grand National'!E48="","",'Grand National'!E48)</f>
        <v>-</v>
      </c>
      <c r="F47" s="23" t="str">
        <f>IF('Grand National'!F48="","",'Grand National'!F48)</f>
        <v>-</v>
      </c>
      <c r="G47" s="23" t="str">
        <f>IF('Grand National'!G48="","",'Grand National'!G48)</f>
        <v>-</v>
      </c>
      <c r="H47" s="23" t="str">
        <f>IF('Grand National'!H48="","",'Grand National'!H48)</f>
        <v>-</v>
      </c>
      <c r="I47" s="23">
        <f>IF('Grand National'!I48="","",'Grand National'!I48)</f>
        <v>84</v>
      </c>
      <c r="J47" s="23" t="str">
        <f>IF('Grand National'!J48="","",'Grand National'!J48)</f>
        <v>-</v>
      </c>
      <c r="K47" s="23" t="str">
        <f>IF('Grand National'!K48="","",'Grand National'!K48)</f>
        <v>-</v>
      </c>
      <c r="L47" s="25">
        <f>IF('Grand National'!L48="","",'Grand National'!L48)</f>
        <v>84</v>
      </c>
    </row>
    <row r="48" spans="1:12" x14ac:dyDescent="0.25">
      <c r="A48" s="11">
        <v>47</v>
      </c>
      <c r="B48" s="52">
        <f>IF('Grand National'!B49="","",'Grand National'!B49)</f>
        <v>293</v>
      </c>
      <c r="C48" s="51" t="str">
        <f>IF('Grand National'!C49="","",'Grand National'!C49)</f>
        <v>Craig Osbourne</v>
      </c>
      <c r="D48" s="23" t="str">
        <f>IF('Grand National'!D49="","",'Grand National'!D49)</f>
        <v>-</v>
      </c>
      <c r="E48" s="23" t="str">
        <f>IF('Grand National'!E49="","",'Grand National'!E49)</f>
        <v>-</v>
      </c>
      <c r="F48" s="23">
        <f>IF('Grand National'!F49="","",'Grand National'!F49)</f>
        <v>82</v>
      </c>
      <c r="G48" s="23" t="str">
        <f>IF('Grand National'!G49="","",'Grand National'!G49)</f>
        <v>-</v>
      </c>
      <c r="H48" s="23" t="str">
        <f>IF('Grand National'!H49="","",'Grand National'!H49)</f>
        <v>-</v>
      </c>
      <c r="I48" s="23" t="str">
        <f>IF('Grand National'!I49="","",'Grand National'!I49)</f>
        <v>-</v>
      </c>
      <c r="J48" s="23" t="str">
        <f>IF('Grand National'!J49="","",'Grand National'!J49)</f>
        <v>-</v>
      </c>
      <c r="K48" s="23" t="str">
        <f>IF('Grand National'!K49="","",'Grand National'!K49)</f>
        <v>-</v>
      </c>
      <c r="L48" s="25">
        <f>IF('Grand National'!L49="","",'Grand National'!L49)</f>
        <v>82</v>
      </c>
    </row>
    <row r="49" spans="1:12" x14ac:dyDescent="0.25">
      <c r="A49" s="11">
        <v>48</v>
      </c>
      <c r="B49" s="52">
        <f>IF('Grand National'!B50="","",'Grand National'!B50)</f>
        <v>499</v>
      </c>
      <c r="C49" s="51" t="str">
        <f>IF('Grand National'!C50="","",'Grand National'!C50)</f>
        <v>Jordan Gratton</v>
      </c>
      <c r="D49" s="23" t="str">
        <f>IF('Grand National'!D50="","",'Grand National'!D50)</f>
        <v>-</v>
      </c>
      <c r="E49" s="23" t="str">
        <f>IF('Grand National'!E50="","",'Grand National'!E50)</f>
        <v>-</v>
      </c>
      <c r="F49" s="23">
        <f>IF('Grand National'!F50="","",'Grand National'!F50)</f>
        <v>79</v>
      </c>
      <c r="G49" s="23" t="str">
        <f>IF('Grand National'!G50="","",'Grand National'!G50)</f>
        <v>-</v>
      </c>
      <c r="H49" s="23" t="str">
        <f>IF('Grand National'!H50="","",'Grand National'!H50)</f>
        <v>-</v>
      </c>
      <c r="I49" s="23" t="str">
        <f>IF('Grand National'!I50="","",'Grand National'!I50)</f>
        <v>-</v>
      </c>
      <c r="J49" s="23" t="str">
        <f>IF('Grand National'!J50="","",'Grand National'!J50)</f>
        <v>-</v>
      </c>
      <c r="K49" s="23" t="str">
        <f>IF('Grand National'!K50="","",'Grand National'!K50)</f>
        <v>-</v>
      </c>
      <c r="L49" s="25">
        <f>IF('Grand National'!L50="","",'Grand National'!L50)</f>
        <v>79</v>
      </c>
    </row>
  </sheetData>
  <pageMargins left="0.70866141732283472" right="0.70866141732283472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296"/>
  <sheetViews>
    <sheetView workbookViewId="0">
      <selection activeCell="A12" sqref="A12"/>
    </sheetView>
  </sheetViews>
  <sheetFormatPr defaultRowHeight="15" x14ac:dyDescent="0.25"/>
  <cols>
    <col min="1" max="1" width="7.7109375" style="46" customWidth="1"/>
    <col min="2" max="2" width="2.140625" customWidth="1"/>
    <col min="3" max="3" width="12" customWidth="1"/>
    <col min="4" max="4" width="12.85546875" bestFit="1" customWidth="1"/>
    <col min="5" max="5" width="7.5703125" style="27" customWidth="1"/>
    <col min="6" max="6" width="2.28515625" customWidth="1"/>
    <col min="7" max="7" width="14.140625" bestFit="1" customWidth="1"/>
    <col min="8" max="8" width="3.7109375" customWidth="1"/>
    <col min="9" max="9" width="8.28515625" customWidth="1"/>
    <col min="10" max="10" width="8.7109375" customWidth="1"/>
    <col min="11" max="11" width="9.7109375" style="27" customWidth="1"/>
    <col min="12" max="12" width="5.85546875" customWidth="1"/>
    <col min="257" max="257" width="5.7109375" customWidth="1"/>
    <col min="258" max="258" width="2.140625" customWidth="1"/>
    <col min="259" max="259" width="12" customWidth="1"/>
    <col min="260" max="260" width="12.85546875" bestFit="1" customWidth="1"/>
    <col min="261" max="261" width="7.5703125" customWidth="1"/>
    <col min="262" max="262" width="2.28515625" customWidth="1"/>
    <col min="263" max="263" width="14.140625" bestFit="1" customWidth="1"/>
    <col min="264" max="264" width="3.7109375" customWidth="1"/>
    <col min="265" max="265" width="8.28515625" customWidth="1"/>
    <col min="266" max="266" width="8.7109375" customWidth="1"/>
    <col min="267" max="267" width="9.7109375" customWidth="1"/>
    <col min="268" max="268" width="5.85546875" customWidth="1"/>
    <col min="513" max="513" width="5.7109375" customWidth="1"/>
    <col min="514" max="514" width="2.140625" customWidth="1"/>
    <col min="515" max="515" width="12" customWidth="1"/>
    <col min="516" max="516" width="12.85546875" bestFit="1" customWidth="1"/>
    <col min="517" max="517" width="7.5703125" customWidth="1"/>
    <col min="518" max="518" width="2.28515625" customWidth="1"/>
    <col min="519" max="519" width="14.140625" bestFit="1" customWidth="1"/>
    <col min="520" max="520" width="3.7109375" customWidth="1"/>
    <col min="521" max="521" width="8.28515625" customWidth="1"/>
    <col min="522" max="522" width="8.7109375" customWidth="1"/>
    <col min="523" max="523" width="9.7109375" customWidth="1"/>
    <col min="524" max="524" width="5.85546875" customWidth="1"/>
    <col min="769" max="769" width="5.7109375" customWidth="1"/>
    <col min="770" max="770" width="2.140625" customWidth="1"/>
    <col min="771" max="771" width="12" customWidth="1"/>
    <col min="772" max="772" width="12.85546875" bestFit="1" customWidth="1"/>
    <col min="773" max="773" width="7.5703125" customWidth="1"/>
    <col min="774" max="774" width="2.28515625" customWidth="1"/>
    <col min="775" max="775" width="14.140625" bestFit="1" customWidth="1"/>
    <col min="776" max="776" width="3.7109375" customWidth="1"/>
    <col min="777" max="777" width="8.28515625" customWidth="1"/>
    <col min="778" max="778" width="8.7109375" customWidth="1"/>
    <col min="779" max="779" width="9.7109375" customWidth="1"/>
    <col min="780" max="780" width="5.85546875" customWidth="1"/>
    <col min="1025" max="1025" width="5.7109375" customWidth="1"/>
    <col min="1026" max="1026" width="2.140625" customWidth="1"/>
    <col min="1027" max="1027" width="12" customWidth="1"/>
    <col min="1028" max="1028" width="12.85546875" bestFit="1" customWidth="1"/>
    <col min="1029" max="1029" width="7.5703125" customWidth="1"/>
    <col min="1030" max="1030" width="2.28515625" customWidth="1"/>
    <col min="1031" max="1031" width="14.140625" bestFit="1" customWidth="1"/>
    <col min="1032" max="1032" width="3.7109375" customWidth="1"/>
    <col min="1033" max="1033" width="8.28515625" customWidth="1"/>
    <col min="1034" max="1034" width="8.7109375" customWidth="1"/>
    <col min="1035" max="1035" width="9.7109375" customWidth="1"/>
    <col min="1036" max="1036" width="5.85546875" customWidth="1"/>
    <col min="1281" max="1281" width="5.7109375" customWidth="1"/>
    <col min="1282" max="1282" width="2.140625" customWidth="1"/>
    <col min="1283" max="1283" width="12" customWidth="1"/>
    <col min="1284" max="1284" width="12.85546875" bestFit="1" customWidth="1"/>
    <col min="1285" max="1285" width="7.5703125" customWidth="1"/>
    <col min="1286" max="1286" width="2.28515625" customWidth="1"/>
    <col min="1287" max="1287" width="14.140625" bestFit="1" customWidth="1"/>
    <col min="1288" max="1288" width="3.7109375" customWidth="1"/>
    <col min="1289" max="1289" width="8.28515625" customWidth="1"/>
    <col min="1290" max="1290" width="8.7109375" customWidth="1"/>
    <col min="1291" max="1291" width="9.7109375" customWidth="1"/>
    <col min="1292" max="1292" width="5.85546875" customWidth="1"/>
    <col min="1537" max="1537" width="5.7109375" customWidth="1"/>
    <col min="1538" max="1538" width="2.140625" customWidth="1"/>
    <col min="1539" max="1539" width="12" customWidth="1"/>
    <col min="1540" max="1540" width="12.85546875" bestFit="1" customWidth="1"/>
    <col min="1541" max="1541" width="7.5703125" customWidth="1"/>
    <col min="1542" max="1542" width="2.28515625" customWidth="1"/>
    <col min="1543" max="1543" width="14.140625" bestFit="1" customWidth="1"/>
    <col min="1544" max="1544" width="3.7109375" customWidth="1"/>
    <col min="1545" max="1545" width="8.28515625" customWidth="1"/>
    <col min="1546" max="1546" width="8.7109375" customWidth="1"/>
    <col min="1547" max="1547" width="9.7109375" customWidth="1"/>
    <col min="1548" max="1548" width="5.85546875" customWidth="1"/>
    <col min="1793" max="1793" width="5.7109375" customWidth="1"/>
    <col min="1794" max="1794" width="2.140625" customWidth="1"/>
    <col min="1795" max="1795" width="12" customWidth="1"/>
    <col min="1796" max="1796" width="12.85546875" bestFit="1" customWidth="1"/>
    <col min="1797" max="1797" width="7.5703125" customWidth="1"/>
    <col min="1798" max="1798" width="2.28515625" customWidth="1"/>
    <col min="1799" max="1799" width="14.140625" bestFit="1" customWidth="1"/>
    <col min="1800" max="1800" width="3.7109375" customWidth="1"/>
    <col min="1801" max="1801" width="8.28515625" customWidth="1"/>
    <col min="1802" max="1802" width="8.7109375" customWidth="1"/>
    <col min="1803" max="1803" width="9.7109375" customWidth="1"/>
    <col min="1804" max="1804" width="5.85546875" customWidth="1"/>
    <col min="2049" max="2049" width="5.7109375" customWidth="1"/>
    <col min="2050" max="2050" width="2.140625" customWidth="1"/>
    <col min="2051" max="2051" width="12" customWidth="1"/>
    <col min="2052" max="2052" width="12.85546875" bestFit="1" customWidth="1"/>
    <col min="2053" max="2053" width="7.5703125" customWidth="1"/>
    <col min="2054" max="2054" width="2.28515625" customWidth="1"/>
    <col min="2055" max="2055" width="14.140625" bestFit="1" customWidth="1"/>
    <col min="2056" max="2056" width="3.7109375" customWidth="1"/>
    <col min="2057" max="2057" width="8.28515625" customWidth="1"/>
    <col min="2058" max="2058" width="8.7109375" customWidth="1"/>
    <col min="2059" max="2059" width="9.7109375" customWidth="1"/>
    <col min="2060" max="2060" width="5.85546875" customWidth="1"/>
    <col min="2305" max="2305" width="5.7109375" customWidth="1"/>
    <col min="2306" max="2306" width="2.140625" customWidth="1"/>
    <col min="2307" max="2307" width="12" customWidth="1"/>
    <col min="2308" max="2308" width="12.85546875" bestFit="1" customWidth="1"/>
    <col min="2309" max="2309" width="7.5703125" customWidth="1"/>
    <col min="2310" max="2310" width="2.28515625" customWidth="1"/>
    <col min="2311" max="2311" width="14.140625" bestFit="1" customWidth="1"/>
    <col min="2312" max="2312" width="3.7109375" customWidth="1"/>
    <col min="2313" max="2313" width="8.28515625" customWidth="1"/>
    <col min="2314" max="2314" width="8.7109375" customWidth="1"/>
    <col min="2315" max="2315" width="9.7109375" customWidth="1"/>
    <col min="2316" max="2316" width="5.85546875" customWidth="1"/>
    <col min="2561" max="2561" width="5.7109375" customWidth="1"/>
    <col min="2562" max="2562" width="2.140625" customWidth="1"/>
    <col min="2563" max="2563" width="12" customWidth="1"/>
    <col min="2564" max="2564" width="12.85546875" bestFit="1" customWidth="1"/>
    <col min="2565" max="2565" width="7.5703125" customWidth="1"/>
    <col min="2566" max="2566" width="2.28515625" customWidth="1"/>
    <col min="2567" max="2567" width="14.140625" bestFit="1" customWidth="1"/>
    <col min="2568" max="2568" width="3.7109375" customWidth="1"/>
    <col min="2569" max="2569" width="8.28515625" customWidth="1"/>
    <col min="2570" max="2570" width="8.7109375" customWidth="1"/>
    <col min="2571" max="2571" width="9.7109375" customWidth="1"/>
    <col min="2572" max="2572" width="5.85546875" customWidth="1"/>
    <col min="2817" max="2817" width="5.7109375" customWidth="1"/>
    <col min="2818" max="2818" width="2.140625" customWidth="1"/>
    <col min="2819" max="2819" width="12" customWidth="1"/>
    <col min="2820" max="2820" width="12.85546875" bestFit="1" customWidth="1"/>
    <col min="2821" max="2821" width="7.5703125" customWidth="1"/>
    <col min="2822" max="2822" width="2.28515625" customWidth="1"/>
    <col min="2823" max="2823" width="14.140625" bestFit="1" customWidth="1"/>
    <col min="2824" max="2824" width="3.7109375" customWidth="1"/>
    <col min="2825" max="2825" width="8.28515625" customWidth="1"/>
    <col min="2826" max="2826" width="8.7109375" customWidth="1"/>
    <col min="2827" max="2827" width="9.7109375" customWidth="1"/>
    <col min="2828" max="2828" width="5.85546875" customWidth="1"/>
    <col min="3073" max="3073" width="5.7109375" customWidth="1"/>
    <col min="3074" max="3074" width="2.140625" customWidth="1"/>
    <col min="3075" max="3075" width="12" customWidth="1"/>
    <col min="3076" max="3076" width="12.85546875" bestFit="1" customWidth="1"/>
    <col min="3077" max="3077" width="7.5703125" customWidth="1"/>
    <col min="3078" max="3078" width="2.28515625" customWidth="1"/>
    <col min="3079" max="3079" width="14.140625" bestFit="1" customWidth="1"/>
    <col min="3080" max="3080" width="3.7109375" customWidth="1"/>
    <col min="3081" max="3081" width="8.28515625" customWidth="1"/>
    <col min="3082" max="3082" width="8.7109375" customWidth="1"/>
    <col min="3083" max="3083" width="9.7109375" customWidth="1"/>
    <col min="3084" max="3084" width="5.85546875" customWidth="1"/>
    <col min="3329" max="3329" width="5.7109375" customWidth="1"/>
    <col min="3330" max="3330" width="2.140625" customWidth="1"/>
    <col min="3331" max="3331" width="12" customWidth="1"/>
    <col min="3332" max="3332" width="12.85546875" bestFit="1" customWidth="1"/>
    <col min="3333" max="3333" width="7.5703125" customWidth="1"/>
    <col min="3334" max="3334" width="2.28515625" customWidth="1"/>
    <col min="3335" max="3335" width="14.140625" bestFit="1" customWidth="1"/>
    <col min="3336" max="3336" width="3.7109375" customWidth="1"/>
    <col min="3337" max="3337" width="8.28515625" customWidth="1"/>
    <col min="3338" max="3338" width="8.7109375" customWidth="1"/>
    <col min="3339" max="3339" width="9.7109375" customWidth="1"/>
    <col min="3340" max="3340" width="5.85546875" customWidth="1"/>
    <col min="3585" max="3585" width="5.7109375" customWidth="1"/>
    <col min="3586" max="3586" width="2.140625" customWidth="1"/>
    <col min="3587" max="3587" width="12" customWidth="1"/>
    <col min="3588" max="3588" width="12.85546875" bestFit="1" customWidth="1"/>
    <col min="3589" max="3589" width="7.5703125" customWidth="1"/>
    <col min="3590" max="3590" width="2.28515625" customWidth="1"/>
    <col min="3591" max="3591" width="14.140625" bestFit="1" customWidth="1"/>
    <col min="3592" max="3592" width="3.7109375" customWidth="1"/>
    <col min="3593" max="3593" width="8.28515625" customWidth="1"/>
    <col min="3594" max="3594" width="8.7109375" customWidth="1"/>
    <col min="3595" max="3595" width="9.7109375" customWidth="1"/>
    <col min="3596" max="3596" width="5.85546875" customWidth="1"/>
    <col min="3841" max="3841" width="5.7109375" customWidth="1"/>
    <col min="3842" max="3842" width="2.140625" customWidth="1"/>
    <col min="3843" max="3843" width="12" customWidth="1"/>
    <col min="3844" max="3844" width="12.85546875" bestFit="1" customWidth="1"/>
    <col min="3845" max="3845" width="7.5703125" customWidth="1"/>
    <col min="3846" max="3846" width="2.28515625" customWidth="1"/>
    <col min="3847" max="3847" width="14.140625" bestFit="1" customWidth="1"/>
    <col min="3848" max="3848" width="3.7109375" customWidth="1"/>
    <col min="3849" max="3849" width="8.28515625" customWidth="1"/>
    <col min="3850" max="3850" width="8.7109375" customWidth="1"/>
    <col min="3851" max="3851" width="9.7109375" customWidth="1"/>
    <col min="3852" max="3852" width="5.85546875" customWidth="1"/>
    <col min="4097" max="4097" width="5.7109375" customWidth="1"/>
    <col min="4098" max="4098" width="2.140625" customWidth="1"/>
    <col min="4099" max="4099" width="12" customWidth="1"/>
    <col min="4100" max="4100" width="12.85546875" bestFit="1" customWidth="1"/>
    <col min="4101" max="4101" width="7.5703125" customWidth="1"/>
    <col min="4102" max="4102" width="2.28515625" customWidth="1"/>
    <col min="4103" max="4103" width="14.140625" bestFit="1" customWidth="1"/>
    <col min="4104" max="4104" width="3.7109375" customWidth="1"/>
    <col min="4105" max="4105" width="8.28515625" customWidth="1"/>
    <col min="4106" max="4106" width="8.7109375" customWidth="1"/>
    <col min="4107" max="4107" width="9.7109375" customWidth="1"/>
    <col min="4108" max="4108" width="5.85546875" customWidth="1"/>
    <col min="4353" max="4353" width="5.7109375" customWidth="1"/>
    <col min="4354" max="4354" width="2.140625" customWidth="1"/>
    <col min="4355" max="4355" width="12" customWidth="1"/>
    <col min="4356" max="4356" width="12.85546875" bestFit="1" customWidth="1"/>
    <col min="4357" max="4357" width="7.5703125" customWidth="1"/>
    <col min="4358" max="4358" width="2.28515625" customWidth="1"/>
    <col min="4359" max="4359" width="14.140625" bestFit="1" customWidth="1"/>
    <col min="4360" max="4360" width="3.7109375" customWidth="1"/>
    <col min="4361" max="4361" width="8.28515625" customWidth="1"/>
    <col min="4362" max="4362" width="8.7109375" customWidth="1"/>
    <col min="4363" max="4363" width="9.7109375" customWidth="1"/>
    <col min="4364" max="4364" width="5.85546875" customWidth="1"/>
    <col min="4609" max="4609" width="5.7109375" customWidth="1"/>
    <col min="4610" max="4610" width="2.140625" customWidth="1"/>
    <col min="4611" max="4611" width="12" customWidth="1"/>
    <col min="4612" max="4612" width="12.85546875" bestFit="1" customWidth="1"/>
    <col min="4613" max="4613" width="7.5703125" customWidth="1"/>
    <col min="4614" max="4614" width="2.28515625" customWidth="1"/>
    <col min="4615" max="4615" width="14.140625" bestFit="1" customWidth="1"/>
    <col min="4616" max="4616" width="3.7109375" customWidth="1"/>
    <col min="4617" max="4617" width="8.28515625" customWidth="1"/>
    <col min="4618" max="4618" width="8.7109375" customWidth="1"/>
    <col min="4619" max="4619" width="9.7109375" customWidth="1"/>
    <col min="4620" max="4620" width="5.85546875" customWidth="1"/>
    <col min="4865" max="4865" width="5.7109375" customWidth="1"/>
    <col min="4866" max="4866" width="2.140625" customWidth="1"/>
    <col min="4867" max="4867" width="12" customWidth="1"/>
    <col min="4868" max="4868" width="12.85546875" bestFit="1" customWidth="1"/>
    <col min="4869" max="4869" width="7.5703125" customWidth="1"/>
    <col min="4870" max="4870" width="2.28515625" customWidth="1"/>
    <col min="4871" max="4871" width="14.140625" bestFit="1" customWidth="1"/>
    <col min="4872" max="4872" width="3.7109375" customWidth="1"/>
    <col min="4873" max="4873" width="8.28515625" customWidth="1"/>
    <col min="4874" max="4874" width="8.7109375" customWidth="1"/>
    <col min="4875" max="4875" width="9.7109375" customWidth="1"/>
    <col min="4876" max="4876" width="5.85546875" customWidth="1"/>
    <col min="5121" max="5121" width="5.7109375" customWidth="1"/>
    <col min="5122" max="5122" width="2.140625" customWidth="1"/>
    <col min="5123" max="5123" width="12" customWidth="1"/>
    <col min="5124" max="5124" width="12.85546875" bestFit="1" customWidth="1"/>
    <col min="5125" max="5125" width="7.5703125" customWidth="1"/>
    <col min="5126" max="5126" width="2.28515625" customWidth="1"/>
    <col min="5127" max="5127" width="14.140625" bestFit="1" customWidth="1"/>
    <col min="5128" max="5128" width="3.7109375" customWidth="1"/>
    <col min="5129" max="5129" width="8.28515625" customWidth="1"/>
    <col min="5130" max="5130" width="8.7109375" customWidth="1"/>
    <col min="5131" max="5131" width="9.7109375" customWidth="1"/>
    <col min="5132" max="5132" width="5.85546875" customWidth="1"/>
    <col min="5377" max="5377" width="5.7109375" customWidth="1"/>
    <col min="5378" max="5378" width="2.140625" customWidth="1"/>
    <col min="5379" max="5379" width="12" customWidth="1"/>
    <col min="5380" max="5380" width="12.85546875" bestFit="1" customWidth="1"/>
    <col min="5381" max="5381" width="7.5703125" customWidth="1"/>
    <col min="5382" max="5382" width="2.28515625" customWidth="1"/>
    <col min="5383" max="5383" width="14.140625" bestFit="1" customWidth="1"/>
    <col min="5384" max="5384" width="3.7109375" customWidth="1"/>
    <col min="5385" max="5385" width="8.28515625" customWidth="1"/>
    <col min="5386" max="5386" width="8.7109375" customWidth="1"/>
    <col min="5387" max="5387" width="9.7109375" customWidth="1"/>
    <col min="5388" max="5388" width="5.85546875" customWidth="1"/>
    <col min="5633" max="5633" width="5.7109375" customWidth="1"/>
    <col min="5634" max="5634" width="2.140625" customWidth="1"/>
    <col min="5635" max="5635" width="12" customWidth="1"/>
    <col min="5636" max="5636" width="12.85546875" bestFit="1" customWidth="1"/>
    <col min="5637" max="5637" width="7.5703125" customWidth="1"/>
    <col min="5638" max="5638" width="2.28515625" customWidth="1"/>
    <col min="5639" max="5639" width="14.140625" bestFit="1" customWidth="1"/>
    <col min="5640" max="5640" width="3.7109375" customWidth="1"/>
    <col min="5641" max="5641" width="8.28515625" customWidth="1"/>
    <col min="5642" max="5642" width="8.7109375" customWidth="1"/>
    <col min="5643" max="5643" width="9.7109375" customWidth="1"/>
    <col min="5644" max="5644" width="5.85546875" customWidth="1"/>
    <col min="5889" max="5889" width="5.7109375" customWidth="1"/>
    <col min="5890" max="5890" width="2.140625" customWidth="1"/>
    <col min="5891" max="5891" width="12" customWidth="1"/>
    <col min="5892" max="5892" width="12.85546875" bestFit="1" customWidth="1"/>
    <col min="5893" max="5893" width="7.5703125" customWidth="1"/>
    <col min="5894" max="5894" width="2.28515625" customWidth="1"/>
    <col min="5895" max="5895" width="14.140625" bestFit="1" customWidth="1"/>
    <col min="5896" max="5896" width="3.7109375" customWidth="1"/>
    <col min="5897" max="5897" width="8.28515625" customWidth="1"/>
    <col min="5898" max="5898" width="8.7109375" customWidth="1"/>
    <col min="5899" max="5899" width="9.7109375" customWidth="1"/>
    <col min="5900" max="5900" width="5.85546875" customWidth="1"/>
    <col min="6145" max="6145" width="5.7109375" customWidth="1"/>
    <col min="6146" max="6146" width="2.140625" customWidth="1"/>
    <col min="6147" max="6147" width="12" customWidth="1"/>
    <col min="6148" max="6148" width="12.85546875" bestFit="1" customWidth="1"/>
    <col min="6149" max="6149" width="7.5703125" customWidth="1"/>
    <col min="6150" max="6150" width="2.28515625" customWidth="1"/>
    <col min="6151" max="6151" width="14.140625" bestFit="1" customWidth="1"/>
    <col min="6152" max="6152" width="3.7109375" customWidth="1"/>
    <col min="6153" max="6153" width="8.28515625" customWidth="1"/>
    <col min="6154" max="6154" width="8.7109375" customWidth="1"/>
    <col min="6155" max="6155" width="9.7109375" customWidth="1"/>
    <col min="6156" max="6156" width="5.85546875" customWidth="1"/>
    <col min="6401" max="6401" width="5.7109375" customWidth="1"/>
    <col min="6402" max="6402" width="2.140625" customWidth="1"/>
    <col min="6403" max="6403" width="12" customWidth="1"/>
    <col min="6404" max="6404" width="12.85546875" bestFit="1" customWidth="1"/>
    <col min="6405" max="6405" width="7.5703125" customWidth="1"/>
    <col min="6406" max="6406" width="2.28515625" customWidth="1"/>
    <col min="6407" max="6407" width="14.140625" bestFit="1" customWidth="1"/>
    <col min="6408" max="6408" width="3.7109375" customWidth="1"/>
    <col min="6409" max="6409" width="8.28515625" customWidth="1"/>
    <col min="6410" max="6410" width="8.7109375" customWidth="1"/>
    <col min="6411" max="6411" width="9.7109375" customWidth="1"/>
    <col min="6412" max="6412" width="5.85546875" customWidth="1"/>
    <col min="6657" max="6657" width="5.7109375" customWidth="1"/>
    <col min="6658" max="6658" width="2.140625" customWidth="1"/>
    <col min="6659" max="6659" width="12" customWidth="1"/>
    <col min="6660" max="6660" width="12.85546875" bestFit="1" customWidth="1"/>
    <col min="6661" max="6661" width="7.5703125" customWidth="1"/>
    <col min="6662" max="6662" width="2.28515625" customWidth="1"/>
    <col min="6663" max="6663" width="14.140625" bestFit="1" customWidth="1"/>
    <col min="6664" max="6664" width="3.7109375" customWidth="1"/>
    <col min="6665" max="6665" width="8.28515625" customWidth="1"/>
    <col min="6666" max="6666" width="8.7109375" customWidth="1"/>
    <col min="6667" max="6667" width="9.7109375" customWidth="1"/>
    <col min="6668" max="6668" width="5.85546875" customWidth="1"/>
    <col min="6913" max="6913" width="5.7109375" customWidth="1"/>
    <col min="6914" max="6914" width="2.140625" customWidth="1"/>
    <col min="6915" max="6915" width="12" customWidth="1"/>
    <col min="6916" max="6916" width="12.85546875" bestFit="1" customWidth="1"/>
    <col min="6917" max="6917" width="7.5703125" customWidth="1"/>
    <col min="6918" max="6918" width="2.28515625" customWidth="1"/>
    <col min="6919" max="6919" width="14.140625" bestFit="1" customWidth="1"/>
    <col min="6920" max="6920" width="3.7109375" customWidth="1"/>
    <col min="6921" max="6921" width="8.28515625" customWidth="1"/>
    <col min="6922" max="6922" width="8.7109375" customWidth="1"/>
    <col min="6923" max="6923" width="9.7109375" customWidth="1"/>
    <col min="6924" max="6924" width="5.85546875" customWidth="1"/>
    <col min="7169" max="7169" width="5.7109375" customWidth="1"/>
    <col min="7170" max="7170" width="2.140625" customWidth="1"/>
    <col min="7171" max="7171" width="12" customWidth="1"/>
    <col min="7172" max="7172" width="12.85546875" bestFit="1" customWidth="1"/>
    <col min="7173" max="7173" width="7.5703125" customWidth="1"/>
    <col min="7174" max="7174" width="2.28515625" customWidth="1"/>
    <col min="7175" max="7175" width="14.140625" bestFit="1" customWidth="1"/>
    <col min="7176" max="7176" width="3.7109375" customWidth="1"/>
    <col min="7177" max="7177" width="8.28515625" customWidth="1"/>
    <col min="7178" max="7178" width="8.7109375" customWidth="1"/>
    <col min="7179" max="7179" width="9.7109375" customWidth="1"/>
    <col min="7180" max="7180" width="5.85546875" customWidth="1"/>
    <col min="7425" max="7425" width="5.7109375" customWidth="1"/>
    <col min="7426" max="7426" width="2.140625" customWidth="1"/>
    <col min="7427" max="7427" width="12" customWidth="1"/>
    <col min="7428" max="7428" width="12.85546875" bestFit="1" customWidth="1"/>
    <col min="7429" max="7429" width="7.5703125" customWidth="1"/>
    <col min="7430" max="7430" width="2.28515625" customWidth="1"/>
    <col min="7431" max="7431" width="14.140625" bestFit="1" customWidth="1"/>
    <col min="7432" max="7432" width="3.7109375" customWidth="1"/>
    <col min="7433" max="7433" width="8.28515625" customWidth="1"/>
    <col min="7434" max="7434" width="8.7109375" customWidth="1"/>
    <col min="7435" max="7435" width="9.7109375" customWidth="1"/>
    <col min="7436" max="7436" width="5.85546875" customWidth="1"/>
    <col min="7681" max="7681" width="5.7109375" customWidth="1"/>
    <col min="7682" max="7682" width="2.140625" customWidth="1"/>
    <col min="7683" max="7683" width="12" customWidth="1"/>
    <col min="7684" max="7684" width="12.85546875" bestFit="1" customWidth="1"/>
    <col min="7685" max="7685" width="7.5703125" customWidth="1"/>
    <col min="7686" max="7686" width="2.28515625" customWidth="1"/>
    <col min="7687" max="7687" width="14.140625" bestFit="1" customWidth="1"/>
    <col min="7688" max="7688" width="3.7109375" customWidth="1"/>
    <col min="7689" max="7689" width="8.28515625" customWidth="1"/>
    <col min="7690" max="7690" width="8.7109375" customWidth="1"/>
    <col min="7691" max="7691" width="9.7109375" customWidth="1"/>
    <col min="7692" max="7692" width="5.85546875" customWidth="1"/>
    <col min="7937" max="7937" width="5.7109375" customWidth="1"/>
    <col min="7938" max="7938" width="2.140625" customWidth="1"/>
    <col min="7939" max="7939" width="12" customWidth="1"/>
    <col min="7940" max="7940" width="12.85546875" bestFit="1" customWidth="1"/>
    <col min="7941" max="7941" width="7.5703125" customWidth="1"/>
    <col min="7942" max="7942" width="2.28515625" customWidth="1"/>
    <col min="7943" max="7943" width="14.140625" bestFit="1" customWidth="1"/>
    <col min="7944" max="7944" width="3.7109375" customWidth="1"/>
    <col min="7945" max="7945" width="8.28515625" customWidth="1"/>
    <col min="7946" max="7946" width="8.7109375" customWidth="1"/>
    <col min="7947" max="7947" width="9.7109375" customWidth="1"/>
    <col min="7948" max="7948" width="5.85546875" customWidth="1"/>
    <col min="8193" max="8193" width="5.7109375" customWidth="1"/>
    <col min="8194" max="8194" width="2.140625" customWidth="1"/>
    <col min="8195" max="8195" width="12" customWidth="1"/>
    <col min="8196" max="8196" width="12.85546875" bestFit="1" customWidth="1"/>
    <col min="8197" max="8197" width="7.5703125" customWidth="1"/>
    <col min="8198" max="8198" width="2.28515625" customWidth="1"/>
    <col min="8199" max="8199" width="14.140625" bestFit="1" customWidth="1"/>
    <col min="8200" max="8200" width="3.7109375" customWidth="1"/>
    <col min="8201" max="8201" width="8.28515625" customWidth="1"/>
    <col min="8202" max="8202" width="8.7109375" customWidth="1"/>
    <col min="8203" max="8203" width="9.7109375" customWidth="1"/>
    <col min="8204" max="8204" width="5.85546875" customWidth="1"/>
    <col min="8449" max="8449" width="5.7109375" customWidth="1"/>
    <col min="8450" max="8450" width="2.140625" customWidth="1"/>
    <col min="8451" max="8451" width="12" customWidth="1"/>
    <col min="8452" max="8452" width="12.85546875" bestFit="1" customWidth="1"/>
    <col min="8453" max="8453" width="7.5703125" customWidth="1"/>
    <col min="8454" max="8454" width="2.28515625" customWidth="1"/>
    <col min="8455" max="8455" width="14.140625" bestFit="1" customWidth="1"/>
    <col min="8456" max="8456" width="3.7109375" customWidth="1"/>
    <col min="8457" max="8457" width="8.28515625" customWidth="1"/>
    <col min="8458" max="8458" width="8.7109375" customWidth="1"/>
    <col min="8459" max="8459" width="9.7109375" customWidth="1"/>
    <col min="8460" max="8460" width="5.85546875" customWidth="1"/>
    <col min="8705" max="8705" width="5.7109375" customWidth="1"/>
    <col min="8706" max="8706" width="2.140625" customWidth="1"/>
    <col min="8707" max="8707" width="12" customWidth="1"/>
    <col min="8708" max="8708" width="12.85546875" bestFit="1" customWidth="1"/>
    <col min="8709" max="8709" width="7.5703125" customWidth="1"/>
    <col min="8710" max="8710" width="2.28515625" customWidth="1"/>
    <col min="8711" max="8711" width="14.140625" bestFit="1" customWidth="1"/>
    <col min="8712" max="8712" width="3.7109375" customWidth="1"/>
    <col min="8713" max="8713" width="8.28515625" customWidth="1"/>
    <col min="8714" max="8714" width="8.7109375" customWidth="1"/>
    <col min="8715" max="8715" width="9.7109375" customWidth="1"/>
    <col min="8716" max="8716" width="5.85546875" customWidth="1"/>
    <col min="8961" max="8961" width="5.7109375" customWidth="1"/>
    <col min="8962" max="8962" width="2.140625" customWidth="1"/>
    <col min="8963" max="8963" width="12" customWidth="1"/>
    <col min="8964" max="8964" width="12.85546875" bestFit="1" customWidth="1"/>
    <col min="8965" max="8965" width="7.5703125" customWidth="1"/>
    <col min="8966" max="8966" width="2.28515625" customWidth="1"/>
    <col min="8967" max="8967" width="14.140625" bestFit="1" customWidth="1"/>
    <col min="8968" max="8968" width="3.7109375" customWidth="1"/>
    <col min="8969" max="8969" width="8.28515625" customWidth="1"/>
    <col min="8970" max="8970" width="8.7109375" customWidth="1"/>
    <col min="8971" max="8971" width="9.7109375" customWidth="1"/>
    <col min="8972" max="8972" width="5.85546875" customWidth="1"/>
    <col min="9217" max="9217" width="5.7109375" customWidth="1"/>
    <col min="9218" max="9218" width="2.140625" customWidth="1"/>
    <col min="9219" max="9219" width="12" customWidth="1"/>
    <col min="9220" max="9220" width="12.85546875" bestFit="1" customWidth="1"/>
    <col min="9221" max="9221" width="7.5703125" customWidth="1"/>
    <col min="9222" max="9222" width="2.28515625" customWidth="1"/>
    <col min="9223" max="9223" width="14.140625" bestFit="1" customWidth="1"/>
    <col min="9224" max="9224" width="3.7109375" customWidth="1"/>
    <col min="9225" max="9225" width="8.28515625" customWidth="1"/>
    <col min="9226" max="9226" width="8.7109375" customWidth="1"/>
    <col min="9227" max="9227" width="9.7109375" customWidth="1"/>
    <col min="9228" max="9228" width="5.85546875" customWidth="1"/>
    <col min="9473" max="9473" width="5.7109375" customWidth="1"/>
    <col min="9474" max="9474" width="2.140625" customWidth="1"/>
    <col min="9475" max="9475" width="12" customWidth="1"/>
    <col min="9476" max="9476" width="12.85546875" bestFit="1" customWidth="1"/>
    <col min="9477" max="9477" width="7.5703125" customWidth="1"/>
    <col min="9478" max="9478" width="2.28515625" customWidth="1"/>
    <col min="9479" max="9479" width="14.140625" bestFit="1" customWidth="1"/>
    <col min="9480" max="9480" width="3.7109375" customWidth="1"/>
    <col min="9481" max="9481" width="8.28515625" customWidth="1"/>
    <col min="9482" max="9482" width="8.7109375" customWidth="1"/>
    <col min="9483" max="9483" width="9.7109375" customWidth="1"/>
    <col min="9484" max="9484" width="5.85546875" customWidth="1"/>
    <col min="9729" max="9729" width="5.7109375" customWidth="1"/>
    <col min="9730" max="9730" width="2.140625" customWidth="1"/>
    <col min="9731" max="9731" width="12" customWidth="1"/>
    <col min="9732" max="9732" width="12.85546875" bestFit="1" customWidth="1"/>
    <col min="9733" max="9733" width="7.5703125" customWidth="1"/>
    <col min="9734" max="9734" width="2.28515625" customWidth="1"/>
    <col min="9735" max="9735" width="14.140625" bestFit="1" customWidth="1"/>
    <col min="9736" max="9736" width="3.7109375" customWidth="1"/>
    <col min="9737" max="9737" width="8.28515625" customWidth="1"/>
    <col min="9738" max="9738" width="8.7109375" customWidth="1"/>
    <col min="9739" max="9739" width="9.7109375" customWidth="1"/>
    <col min="9740" max="9740" width="5.85546875" customWidth="1"/>
    <col min="9985" max="9985" width="5.7109375" customWidth="1"/>
    <col min="9986" max="9986" width="2.140625" customWidth="1"/>
    <col min="9987" max="9987" width="12" customWidth="1"/>
    <col min="9988" max="9988" width="12.85546875" bestFit="1" customWidth="1"/>
    <col min="9989" max="9989" width="7.5703125" customWidth="1"/>
    <col min="9990" max="9990" width="2.28515625" customWidth="1"/>
    <col min="9991" max="9991" width="14.140625" bestFit="1" customWidth="1"/>
    <col min="9992" max="9992" width="3.7109375" customWidth="1"/>
    <col min="9993" max="9993" width="8.28515625" customWidth="1"/>
    <col min="9994" max="9994" width="8.7109375" customWidth="1"/>
    <col min="9995" max="9995" width="9.7109375" customWidth="1"/>
    <col min="9996" max="9996" width="5.85546875" customWidth="1"/>
    <col min="10241" max="10241" width="5.7109375" customWidth="1"/>
    <col min="10242" max="10242" width="2.140625" customWidth="1"/>
    <col min="10243" max="10243" width="12" customWidth="1"/>
    <col min="10244" max="10244" width="12.85546875" bestFit="1" customWidth="1"/>
    <col min="10245" max="10245" width="7.5703125" customWidth="1"/>
    <col min="10246" max="10246" width="2.28515625" customWidth="1"/>
    <col min="10247" max="10247" width="14.140625" bestFit="1" customWidth="1"/>
    <col min="10248" max="10248" width="3.7109375" customWidth="1"/>
    <col min="10249" max="10249" width="8.28515625" customWidth="1"/>
    <col min="10250" max="10250" width="8.7109375" customWidth="1"/>
    <col min="10251" max="10251" width="9.7109375" customWidth="1"/>
    <col min="10252" max="10252" width="5.85546875" customWidth="1"/>
    <col min="10497" max="10497" width="5.7109375" customWidth="1"/>
    <col min="10498" max="10498" width="2.140625" customWidth="1"/>
    <col min="10499" max="10499" width="12" customWidth="1"/>
    <col min="10500" max="10500" width="12.85546875" bestFit="1" customWidth="1"/>
    <col min="10501" max="10501" width="7.5703125" customWidth="1"/>
    <col min="10502" max="10502" width="2.28515625" customWidth="1"/>
    <col min="10503" max="10503" width="14.140625" bestFit="1" customWidth="1"/>
    <col min="10504" max="10504" width="3.7109375" customWidth="1"/>
    <col min="10505" max="10505" width="8.28515625" customWidth="1"/>
    <col min="10506" max="10506" width="8.7109375" customWidth="1"/>
    <col min="10507" max="10507" width="9.7109375" customWidth="1"/>
    <col min="10508" max="10508" width="5.85546875" customWidth="1"/>
    <col min="10753" max="10753" width="5.7109375" customWidth="1"/>
    <col min="10754" max="10754" width="2.140625" customWidth="1"/>
    <col min="10755" max="10755" width="12" customWidth="1"/>
    <col min="10756" max="10756" width="12.85546875" bestFit="1" customWidth="1"/>
    <col min="10757" max="10757" width="7.5703125" customWidth="1"/>
    <col min="10758" max="10758" width="2.28515625" customWidth="1"/>
    <col min="10759" max="10759" width="14.140625" bestFit="1" customWidth="1"/>
    <col min="10760" max="10760" width="3.7109375" customWidth="1"/>
    <col min="10761" max="10761" width="8.28515625" customWidth="1"/>
    <col min="10762" max="10762" width="8.7109375" customWidth="1"/>
    <col min="10763" max="10763" width="9.7109375" customWidth="1"/>
    <col min="10764" max="10764" width="5.85546875" customWidth="1"/>
    <col min="11009" max="11009" width="5.7109375" customWidth="1"/>
    <col min="11010" max="11010" width="2.140625" customWidth="1"/>
    <col min="11011" max="11011" width="12" customWidth="1"/>
    <col min="11012" max="11012" width="12.85546875" bestFit="1" customWidth="1"/>
    <col min="11013" max="11013" width="7.5703125" customWidth="1"/>
    <col min="11014" max="11014" width="2.28515625" customWidth="1"/>
    <col min="11015" max="11015" width="14.140625" bestFit="1" customWidth="1"/>
    <col min="11016" max="11016" width="3.7109375" customWidth="1"/>
    <col min="11017" max="11017" width="8.28515625" customWidth="1"/>
    <col min="11018" max="11018" width="8.7109375" customWidth="1"/>
    <col min="11019" max="11019" width="9.7109375" customWidth="1"/>
    <col min="11020" max="11020" width="5.85546875" customWidth="1"/>
    <col min="11265" max="11265" width="5.7109375" customWidth="1"/>
    <col min="11266" max="11266" width="2.140625" customWidth="1"/>
    <col min="11267" max="11267" width="12" customWidth="1"/>
    <col min="11268" max="11268" width="12.85546875" bestFit="1" customWidth="1"/>
    <col min="11269" max="11269" width="7.5703125" customWidth="1"/>
    <col min="11270" max="11270" width="2.28515625" customWidth="1"/>
    <col min="11271" max="11271" width="14.140625" bestFit="1" customWidth="1"/>
    <col min="11272" max="11272" width="3.7109375" customWidth="1"/>
    <col min="11273" max="11273" width="8.28515625" customWidth="1"/>
    <col min="11274" max="11274" width="8.7109375" customWidth="1"/>
    <col min="11275" max="11275" width="9.7109375" customWidth="1"/>
    <col min="11276" max="11276" width="5.85546875" customWidth="1"/>
    <col min="11521" max="11521" width="5.7109375" customWidth="1"/>
    <col min="11522" max="11522" width="2.140625" customWidth="1"/>
    <col min="11523" max="11523" width="12" customWidth="1"/>
    <col min="11524" max="11524" width="12.85546875" bestFit="1" customWidth="1"/>
    <col min="11525" max="11525" width="7.5703125" customWidth="1"/>
    <col min="11526" max="11526" width="2.28515625" customWidth="1"/>
    <col min="11527" max="11527" width="14.140625" bestFit="1" customWidth="1"/>
    <col min="11528" max="11528" width="3.7109375" customWidth="1"/>
    <col min="11529" max="11529" width="8.28515625" customWidth="1"/>
    <col min="11530" max="11530" width="8.7109375" customWidth="1"/>
    <col min="11531" max="11531" width="9.7109375" customWidth="1"/>
    <col min="11532" max="11532" width="5.85546875" customWidth="1"/>
    <col min="11777" max="11777" width="5.7109375" customWidth="1"/>
    <col min="11778" max="11778" width="2.140625" customWidth="1"/>
    <col min="11779" max="11779" width="12" customWidth="1"/>
    <col min="11780" max="11780" width="12.85546875" bestFit="1" customWidth="1"/>
    <col min="11781" max="11781" width="7.5703125" customWidth="1"/>
    <col min="11782" max="11782" width="2.28515625" customWidth="1"/>
    <col min="11783" max="11783" width="14.140625" bestFit="1" customWidth="1"/>
    <col min="11784" max="11784" width="3.7109375" customWidth="1"/>
    <col min="11785" max="11785" width="8.28515625" customWidth="1"/>
    <col min="11786" max="11786" width="8.7109375" customWidth="1"/>
    <col min="11787" max="11787" width="9.7109375" customWidth="1"/>
    <col min="11788" max="11788" width="5.85546875" customWidth="1"/>
    <col min="12033" max="12033" width="5.7109375" customWidth="1"/>
    <col min="12034" max="12034" width="2.140625" customWidth="1"/>
    <col min="12035" max="12035" width="12" customWidth="1"/>
    <col min="12036" max="12036" width="12.85546875" bestFit="1" customWidth="1"/>
    <col min="12037" max="12037" width="7.5703125" customWidth="1"/>
    <col min="12038" max="12038" width="2.28515625" customWidth="1"/>
    <col min="12039" max="12039" width="14.140625" bestFit="1" customWidth="1"/>
    <col min="12040" max="12040" width="3.7109375" customWidth="1"/>
    <col min="12041" max="12041" width="8.28515625" customWidth="1"/>
    <col min="12042" max="12042" width="8.7109375" customWidth="1"/>
    <col min="12043" max="12043" width="9.7109375" customWidth="1"/>
    <col min="12044" max="12044" width="5.85546875" customWidth="1"/>
    <col min="12289" max="12289" width="5.7109375" customWidth="1"/>
    <col min="12290" max="12290" width="2.140625" customWidth="1"/>
    <col min="12291" max="12291" width="12" customWidth="1"/>
    <col min="12292" max="12292" width="12.85546875" bestFit="1" customWidth="1"/>
    <col min="12293" max="12293" width="7.5703125" customWidth="1"/>
    <col min="12294" max="12294" width="2.28515625" customWidth="1"/>
    <col min="12295" max="12295" width="14.140625" bestFit="1" customWidth="1"/>
    <col min="12296" max="12296" width="3.7109375" customWidth="1"/>
    <col min="12297" max="12297" width="8.28515625" customWidth="1"/>
    <col min="12298" max="12298" width="8.7109375" customWidth="1"/>
    <col min="12299" max="12299" width="9.7109375" customWidth="1"/>
    <col min="12300" max="12300" width="5.85546875" customWidth="1"/>
    <col min="12545" max="12545" width="5.7109375" customWidth="1"/>
    <col min="12546" max="12546" width="2.140625" customWidth="1"/>
    <col min="12547" max="12547" width="12" customWidth="1"/>
    <col min="12548" max="12548" width="12.85546875" bestFit="1" customWidth="1"/>
    <col min="12549" max="12549" width="7.5703125" customWidth="1"/>
    <col min="12550" max="12550" width="2.28515625" customWidth="1"/>
    <col min="12551" max="12551" width="14.140625" bestFit="1" customWidth="1"/>
    <col min="12552" max="12552" width="3.7109375" customWidth="1"/>
    <col min="12553" max="12553" width="8.28515625" customWidth="1"/>
    <col min="12554" max="12554" width="8.7109375" customWidth="1"/>
    <col min="12555" max="12555" width="9.7109375" customWidth="1"/>
    <col min="12556" max="12556" width="5.85546875" customWidth="1"/>
    <col min="12801" max="12801" width="5.7109375" customWidth="1"/>
    <col min="12802" max="12802" width="2.140625" customWidth="1"/>
    <col min="12803" max="12803" width="12" customWidth="1"/>
    <col min="12804" max="12804" width="12.85546875" bestFit="1" customWidth="1"/>
    <col min="12805" max="12805" width="7.5703125" customWidth="1"/>
    <col min="12806" max="12806" width="2.28515625" customWidth="1"/>
    <col min="12807" max="12807" width="14.140625" bestFit="1" customWidth="1"/>
    <col min="12808" max="12808" width="3.7109375" customWidth="1"/>
    <col min="12809" max="12809" width="8.28515625" customWidth="1"/>
    <col min="12810" max="12810" width="8.7109375" customWidth="1"/>
    <col min="12811" max="12811" width="9.7109375" customWidth="1"/>
    <col min="12812" max="12812" width="5.85546875" customWidth="1"/>
    <col min="13057" max="13057" width="5.7109375" customWidth="1"/>
    <col min="13058" max="13058" width="2.140625" customWidth="1"/>
    <col min="13059" max="13059" width="12" customWidth="1"/>
    <col min="13060" max="13060" width="12.85546875" bestFit="1" customWidth="1"/>
    <col min="13061" max="13061" width="7.5703125" customWidth="1"/>
    <col min="13062" max="13062" width="2.28515625" customWidth="1"/>
    <col min="13063" max="13063" width="14.140625" bestFit="1" customWidth="1"/>
    <col min="13064" max="13064" width="3.7109375" customWidth="1"/>
    <col min="13065" max="13065" width="8.28515625" customWidth="1"/>
    <col min="13066" max="13066" width="8.7109375" customWidth="1"/>
    <col min="13067" max="13067" width="9.7109375" customWidth="1"/>
    <col min="13068" max="13068" width="5.85546875" customWidth="1"/>
    <col min="13313" max="13313" width="5.7109375" customWidth="1"/>
    <col min="13314" max="13314" width="2.140625" customWidth="1"/>
    <col min="13315" max="13315" width="12" customWidth="1"/>
    <col min="13316" max="13316" width="12.85546875" bestFit="1" customWidth="1"/>
    <col min="13317" max="13317" width="7.5703125" customWidth="1"/>
    <col min="13318" max="13318" width="2.28515625" customWidth="1"/>
    <col min="13319" max="13319" width="14.140625" bestFit="1" customWidth="1"/>
    <col min="13320" max="13320" width="3.7109375" customWidth="1"/>
    <col min="13321" max="13321" width="8.28515625" customWidth="1"/>
    <col min="13322" max="13322" width="8.7109375" customWidth="1"/>
    <col min="13323" max="13323" width="9.7109375" customWidth="1"/>
    <col min="13324" max="13324" width="5.85546875" customWidth="1"/>
    <col min="13569" max="13569" width="5.7109375" customWidth="1"/>
    <col min="13570" max="13570" width="2.140625" customWidth="1"/>
    <col min="13571" max="13571" width="12" customWidth="1"/>
    <col min="13572" max="13572" width="12.85546875" bestFit="1" customWidth="1"/>
    <col min="13573" max="13573" width="7.5703125" customWidth="1"/>
    <col min="13574" max="13574" width="2.28515625" customWidth="1"/>
    <col min="13575" max="13575" width="14.140625" bestFit="1" customWidth="1"/>
    <col min="13576" max="13576" width="3.7109375" customWidth="1"/>
    <col min="13577" max="13577" width="8.28515625" customWidth="1"/>
    <col min="13578" max="13578" width="8.7109375" customWidth="1"/>
    <col min="13579" max="13579" width="9.7109375" customWidth="1"/>
    <col min="13580" max="13580" width="5.85546875" customWidth="1"/>
    <col min="13825" max="13825" width="5.7109375" customWidth="1"/>
    <col min="13826" max="13826" width="2.140625" customWidth="1"/>
    <col min="13827" max="13827" width="12" customWidth="1"/>
    <col min="13828" max="13828" width="12.85546875" bestFit="1" customWidth="1"/>
    <col min="13829" max="13829" width="7.5703125" customWidth="1"/>
    <col min="13830" max="13830" width="2.28515625" customWidth="1"/>
    <col min="13831" max="13831" width="14.140625" bestFit="1" customWidth="1"/>
    <col min="13832" max="13832" width="3.7109375" customWidth="1"/>
    <col min="13833" max="13833" width="8.28515625" customWidth="1"/>
    <col min="13834" max="13834" width="8.7109375" customWidth="1"/>
    <col min="13835" max="13835" width="9.7109375" customWidth="1"/>
    <col min="13836" max="13836" width="5.85546875" customWidth="1"/>
    <col min="14081" max="14081" width="5.7109375" customWidth="1"/>
    <col min="14082" max="14082" width="2.140625" customWidth="1"/>
    <col min="14083" max="14083" width="12" customWidth="1"/>
    <col min="14084" max="14084" width="12.85546875" bestFit="1" customWidth="1"/>
    <col min="14085" max="14085" width="7.5703125" customWidth="1"/>
    <col min="14086" max="14086" width="2.28515625" customWidth="1"/>
    <col min="14087" max="14087" width="14.140625" bestFit="1" customWidth="1"/>
    <col min="14088" max="14088" width="3.7109375" customWidth="1"/>
    <col min="14089" max="14089" width="8.28515625" customWidth="1"/>
    <col min="14090" max="14090" width="8.7109375" customWidth="1"/>
    <col min="14091" max="14091" width="9.7109375" customWidth="1"/>
    <col min="14092" max="14092" width="5.85546875" customWidth="1"/>
    <col min="14337" max="14337" width="5.7109375" customWidth="1"/>
    <col min="14338" max="14338" width="2.140625" customWidth="1"/>
    <col min="14339" max="14339" width="12" customWidth="1"/>
    <col min="14340" max="14340" width="12.85546875" bestFit="1" customWidth="1"/>
    <col min="14341" max="14341" width="7.5703125" customWidth="1"/>
    <col min="14342" max="14342" width="2.28515625" customWidth="1"/>
    <col min="14343" max="14343" width="14.140625" bestFit="1" customWidth="1"/>
    <col min="14344" max="14344" width="3.7109375" customWidth="1"/>
    <col min="14345" max="14345" width="8.28515625" customWidth="1"/>
    <col min="14346" max="14346" width="8.7109375" customWidth="1"/>
    <col min="14347" max="14347" width="9.7109375" customWidth="1"/>
    <col min="14348" max="14348" width="5.85546875" customWidth="1"/>
    <col min="14593" max="14593" width="5.7109375" customWidth="1"/>
    <col min="14594" max="14594" width="2.140625" customWidth="1"/>
    <col min="14595" max="14595" width="12" customWidth="1"/>
    <col min="14596" max="14596" width="12.85546875" bestFit="1" customWidth="1"/>
    <col min="14597" max="14597" width="7.5703125" customWidth="1"/>
    <col min="14598" max="14598" width="2.28515625" customWidth="1"/>
    <col min="14599" max="14599" width="14.140625" bestFit="1" customWidth="1"/>
    <col min="14600" max="14600" width="3.7109375" customWidth="1"/>
    <col min="14601" max="14601" width="8.28515625" customWidth="1"/>
    <col min="14602" max="14602" width="8.7109375" customWidth="1"/>
    <col min="14603" max="14603" width="9.7109375" customWidth="1"/>
    <col min="14604" max="14604" width="5.85546875" customWidth="1"/>
    <col min="14849" max="14849" width="5.7109375" customWidth="1"/>
    <col min="14850" max="14850" width="2.140625" customWidth="1"/>
    <col min="14851" max="14851" width="12" customWidth="1"/>
    <col min="14852" max="14852" width="12.85546875" bestFit="1" customWidth="1"/>
    <col min="14853" max="14853" width="7.5703125" customWidth="1"/>
    <col min="14854" max="14854" width="2.28515625" customWidth="1"/>
    <col min="14855" max="14855" width="14.140625" bestFit="1" customWidth="1"/>
    <col min="14856" max="14856" width="3.7109375" customWidth="1"/>
    <col min="14857" max="14857" width="8.28515625" customWidth="1"/>
    <col min="14858" max="14858" width="8.7109375" customWidth="1"/>
    <col min="14859" max="14859" width="9.7109375" customWidth="1"/>
    <col min="14860" max="14860" width="5.85546875" customWidth="1"/>
    <col min="15105" max="15105" width="5.7109375" customWidth="1"/>
    <col min="15106" max="15106" width="2.140625" customWidth="1"/>
    <col min="15107" max="15107" width="12" customWidth="1"/>
    <col min="15108" max="15108" width="12.85546875" bestFit="1" customWidth="1"/>
    <col min="15109" max="15109" width="7.5703125" customWidth="1"/>
    <col min="15110" max="15110" width="2.28515625" customWidth="1"/>
    <col min="15111" max="15111" width="14.140625" bestFit="1" customWidth="1"/>
    <col min="15112" max="15112" width="3.7109375" customWidth="1"/>
    <col min="15113" max="15113" width="8.28515625" customWidth="1"/>
    <col min="15114" max="15114" width="8.7109375" customWidth="1"/>
    <col min="15115" max="15115" width="9.7109375" customWidth="1"/>
    <col min="15116" max="15116" width="5.85546875" customWidth="1"/>
    <col min="15361" max="15361" width="5.7109375" customWidth="1"/>
    <col min="15362" max="15362" width="2.140625" customWidth="1"/>
    <col min="15363" max="15363" width="12" customWidth="1"/>
    <col min="15364" max="15364" width="12.85546875" bestFit="1" customWidth="1"/>
    <col min="15365" max="15365" width="7.5703125" customWidth="1"/>
    <col min="15366" max="15366" width="2.28515625" customWidth="1"/>
    <col min="15367" max="15367" width="14.140625" bestFit="1" customWidth="1"/>
    <col min="15368" max="15368" width="3.7109375" customWidth="1"/>
    <col min="15369" max="15369" width="8.28515625" customWidth="1"/>
    <col min="15370" max="15370" width="8.7109375" customWidth="1"/>
    <col min="15371" max="15371" width="9.7109375" customWidth="1"/>
    <col min="15372" max="15372" width="5.85546875" customWidth="1"/>
    <col min="15617" max="15617" width="5.7109375" customWidth="1"/>
    <col min="15618" max="15618" width="2.140625" customWidth="1"/>
    <col min="15619" max="15619" width="12" customWidth="1"/>
    <col min="15620" max="15620" width="12.85546875" bestFit="1" customWidth="1"/>
    <col min="15621" max="15621" width="7.5703125" customWidth="1"/>
    <col min="15622" max="15622" width="2.28515625" customWidth="1"/>
    <col min="15623" max="15623" width="14.140625" bestFit="1" customWidth="1"/>
    <col min="15624" max="15624" width="3.7109375" customWidth="1"/>
    <col min="15625" max="15625" width="8.28515625" customWidth="1"/>
    <col min="15626" max="15626" width="8.7109375" customWidth="1"/>
    <col min="15627" max="15627" width="9.7109375" customWidth="1"/>
    <col min="15628" max="15628" width="5.85546875" customWidth="1"/>
    <col min="15873" max="15873" width="5.7109375" customWidth="1"/>
    <col min="15874" max="15874" width="2.140625" customWidth="1"/>
    <col min="15875" max="15875" width="12" customWidth="1"/>
    <col min="15876" max="15876" width="12.85546875" bestFit="1" customWidth="1"/>
    <col min="15877" max="15877" width="7.5703125" customWidth="1"/>
    <col min="15878" max="15878" width="2.28515625" customWidth="1"/>
    <col min="15879" max="15879" width="14.140625" bestFit="1" customWidth="1"/>
    <col min="15880" max="15880" width="3.7109375" customWidth="1"/>
    <col min="15881" max="15881" width="8.28515625" customWidth="1"/>
    <col min="15882" max="15882" width="8.7109375" customWidth="1"/>
    <col min="15883" max="15883" width="9.7109375" customWidth="1"/>
    <col min="15884" max="15884" width="5.85546875" customWidth="1"/>
    <col min="16129" max="16129" width="5.7109375" customWidth="1"/>
    <col min="16130" max="16130" width="2.140625" customWidth="1"/>
    <col min="16131" max="16131" width="12" customWidth="1"/>
    <col min="16132" max="16132" width="12.85546875" bestFit="1" customWidth="1"/>
    <col min="16133" max="16133" width="7.5703125" customWidth="1"/>
    <col min="16134" max="16134" width="2.28515625" customWidth="1"/>
    <col min="16135" max="16135" width="14.140625" bestFit="1" customWidth="1"/>
    <col min="16136" max="16136" width="3.7109375" customWidth="1"/>
    <col min="16137" max="16137" width="8.28515625" customWidth="1"/>
    <col min="16138" max="16138" width="8.7109375" customWidth="1"/>
    <col min="16139" max="16139" width="9.7109375" customWidth="1"/>
    <col min="16140" max="16140" width="5.85546875" customWidth="1"/>
  </cols>
  <sheetData>
    <row r="1" spans="1:22" x14ac:dyDescent="0.25">
      <c r="A1" s="28" t="s">
        <v>5</v>
      </c>
      <c r="B1" s="22"/>
      <c r="C1" s="29" t="s">
        <v>6</v>
      </c>
      <c r="D1" s="22"/>
      <c r="E1" s="22" t="s">
        <v>7</v>
      </c>
      <c r="F1" s="22"/>
      <c r="G1" s="29" t="s">
        <v>8</v>
      </c>
      <c r="H1" s="22" t="s">
        <v>9</v>
      </c>
      <c r="I1" s="61" t="s">
        <v>10</v>
      </c>
      <c r="J1" s="61"/>
      <c r="K1" s="22" t="s">
        <v>11</v>
      </c>
      <c r="L1" s="22" t="s">
        <v>12</v>
      </c>
    </row>
    <row r="2" spans="1:22" ht="15.75" thickBot="1" x14ac:dyDescent="0.3">
      <c r="A2" s="31"/>
      <c r="B2" s="27"/>
      <c r="C2" s="1"/>
      <c r="D2" s="27"/>
      <c r="F2" s="27"/>
      <c r="G2" s="1"/>
      <c r="H2" s="27"/>
      <c r="I2" s="27"/>
      <c r="J2" s="27"/>
    </row>
    <row r="3" spans="1:22" ht="15.75" thickBot="1" x14ac:dyDescent="0.3">
      <c r="A3" s="62" t="s">
        <v>13</v>
      </c>
      <c r="B3" s="63"/>
      <c r="C3" s="63"/>
      <c r="D3" s="63"/>
      <c r="E3" s="63"/>
      <c r="F3" s="63"/>
      <c r="G3" s="63"/>
      <c r="H3" s="63"/>
      <c r="I3" s="63"/>
      <c r="J3" s="64"/>
      <c r="K3" s="22"/>
    </row>
    <row r="4" spans="1:22" ht="25.5" customHeight="1" x14ac:dyDescent="0.25">
      <c r="A4" s="32"/>
      <c r="B4" s="33"/>
      <c r="C4" s="33"/>
      <c r="D4" s="33"/>
      <c r="E4" s="33"/>
      <c r="F4" s="33"/>
      <c r="G4" s="34"/>
      <c r="H4" s="33"/>
      <c r="I4" s="33" t="s">
        <v>14</v>
      </c>
      <c r="J4" s="33" t="s">
        <v>15</v>
      </c>
      <c r="K4" s="35" t="s">
        <v>16</v>
      </c>
    </row>
    <row r="5" spans="1:22" x14ac:dyDescent="0.25">
      <c r="A5" s="32"/>
      <c r="B5" s="33"/>
      <c r="C5" s="33"/>
      <c r="D5" s="33"/>
      <c r="E5" s="33"/>
      <c r="F5" s="33"/>
      <c r="G5" s="34"/>
      <c r="H5" s="33"/>
      <c r="I5" s="33"/>
      <c r="J5" s="33"/>
      <c r="K5" s="36"/>
      <c r="L5" s="27"/>
    </row>
    <row r="6" spans="1:22" x14ac:dyDescent="0.25">
      <c r="A6" s="31" t="s">
        <v>17</v>
      </c>
      <c r="B6" s="27"/>
      <c r="C6" s="1" t="s">
        <v>18</v>
      </c>
      <c r="D6" s="37" t="s">
        <v>19</v>
      </c>
      <c r="E6" s="27">
        <v>160540</v>
      </c>
      <c r="H6" s="27"/>
      <c r="I6" s="27">
        <v>2018</v>
      </c>
      <c r="J6" s="38">
        <v>2019</v>
      </c>
      <c r="K6" s="39">
        <v>42675</v>
      </c>
      <c r="L6" s="27" t="s">
        <v>20</v>
      </c>
    </row>
    <row r="7" spans="1:22" x14ac:dyDescent="0.25">
      <c r="A7" s="31">
        <v>7</v>
      </c>
      <c r="B7" s="27"/>
      <c r="C7" s="1" t="s">
        <v>21</v>
      </c>
      <c r="D7" s="1" t="s">
        <v>22</v>
      </c>
      <c r="E7" s="27">
        <v>1406</v>
      </c>
      <c r="F7" s="27"/>
      <c r="G7" s="1" t="s">
        <v>23</v>
      </c>
      <c r="H7" s="27"/>
      <c r="I7" s="27">
        <v>2018</v>
      </c>
      <c r="J7" s="38">
        <v>2019</v>
      </c>
      <c r="K7" s="39">
        <v>42675</v>
      </c>
      <c r="L7" s="27">
        <v>2</v>
      </c>
    </row>
    <row r="8" spans="1:22" x14ac:dyDescent="0.25">
      <c r="A8" s="31">
        <v>8</v>
      </c>
      <c r="B8" s="27" t="s">
        <v>24</v>
      </c>
      <c r="C8" s="1" t="s">
        <v>25</v>
      </c>
      <c r="D8" s="1" t="s">
        <v>26</v>
      </c>
      <c r="F8" s="27"/>
      <c r="G8" s="1" t="s">
        <v>27</v>
      </c>
      <c r="H8" s="27"/>
      <c r="I8" s="27">
        <v>2018</v>
      </c>
      <c r="J8" s="38">
        <v>2019</v>
      </c>
      <c r="K8" s="39">
        <v>42675</v>
      </c>
      <c r="L8" s="27">
        <v>3</v>
      </c>
    </row>
    <row r="9" spans="1:22" x14ac:dyDescent="0.25">
      <c r="A9" s="31">
        <v>10</v>
      </c>
      <c r="B9" s="27"/>
      <c r="C9" s="1" t="s">
        <v>28</v>
      </c>
      <c r="D9" s="1" t="s">
        <v>29</v>
      </c>
      <c r="F9" s="27"/>
      <c r="G9" s="1"/>
      <c r="H9" s="27"/>
      <c r="I9" s="27">
        <v>2018</v>
      </c>
      <c r="J9" s="38">
        <v>2019</v>
      </c>
      <c r="K9" s="39">
        <v>43040</v>
      </c>
      <c r="L9" s="27">
        <v>4</v>
      </c>
    </row>
    <row r="10" spans="1:22" x14ac:dyDescent="0.25">
      <c r="A10" s="31">
        <v>11</v>
      </c>
      <c r="B10" s="27"/>
      <c r="C10" s="1" t="s">
        <v>307</v>
      </c>
      <c r="D10" s="1" t="s">
        <v>30</v>
      </c>
      <c r="E10" s="27">
        <v>18016</v>
      </c>
      <c r="F10" s="27"/>
      <c r="G10" s="1" t="s">
        <v>31</v>
      </c>
      <c r="H10" s="27"/>
      <c r="I10" s="27">
        <v>2018</v>
      </c>
      <c r="J10" s="27">
        <v>2019</v>
      </c>
      <c r="K10" s="39">
        <v>42767</v>
      </c>
      <c r="L10" s="27">
        <v>5</v>
      </c>
    </row>
    <row r="11" spans="1:22" x14ac:dyDescent="0.25">
      <c r="A11" s="31">
        <v>12</v>
      </c>
      <c r="B11" s="27"/>
      <c r="C11" s="1" t="s">
        <v>298</v>
      </c>
      <c r="D11" s="1" t="s">
        <v>333</v>
      </c>
      <c r="F11" s="27"/>
      <c r="G11" s="1"/>
      <c r="H11" s="27"/>
      <c r="I11" s="27"/>
      <c r="J11" s="27"/>
      <c r="K11" s="39"/>
      <c r="L11" s="27"/>
    </row>
    <row r="12" spans="1:22" x14ac:dyDescent="0.25">
      <c r="A12" s="31">
        <v>13</v>
      </c>
      <c r="B12" s="27"/>
      <c r="C12" s="1" t="s">
        <v>32</v>
      </c>
      <c r="D12" s="1" t="s">
        <v>33</v>
      </c>
      <c r="E12" s="27">
        <v>4142</v>
      </c>
      <c r="F12" s="27"/>
      <c r="G12" s="1" t="s">
        <v>23</v>
      </c>
      <c r="H12" s="27"/>
      <c r="I12" s="27">
        <v>2018</v>
      </c>
      <c r="J12" s="38">
        <v>2019</v>
      </c>
      <c r="K12" s="39">
        <v>42675</v>
      </c>
      <c r="L12" s="27">
        <v>6</v>
      </c>
      <c r="V12" s="40"/>
    </row>
    <row r="13" spans="1:22" x14ac:dyDescent="0.25">
      <c r="A13" s="31">
        <v>14</v>
      </c>
      <c r="B13" s="27"/>
      <c r="C13" s="1" t="s">
        <v>34</v>
      </c>
      <c r="D13" s="1" t="s">
        <v>35</v>
      </c>
      <c r="F13" s="27"/>
      <c r="G13" s="1"/>
      <c r="H13" s="27"/>
      <c r="I13" s="27">
        <v>2018</v>
      </c>
      <c r="J13" s="38">
        <v>2019</v>
      </c>
      <c r="K13" s="39">
        <v>42979</v>
      </c>
      <c r="L13" s="27">
        <v>7</v>
      </c>
    </row>
    <row r="14" spans="1:22" x14ac:dyDescent="0.25">
      <c r="A14" s="41">
        <v>17</v>
      </c>
      <c r="B14" s="42"/>
      <c r="C14" s="43" t="s">
        <v>36</v>
      </c>
      <c r="D14" s="43" t="s">
        <v>37</v>
      </c>
      <c r="E14" s="41"/>
      <c r="F14" s="42"/>
      <c r="G14" s="43" t="s">
        <v>38</v>
      </c>
      <c r="H14" s="42"/>
      <c r="I14" s="27">
        <v>2018</v>
      </c>
      <c r="J14" s="38">
        <v>2019</v>
      </c>
      <c r="K14" s="44">
        <v>42705</v>
      </c>
      <c r="L14" s="27">
        <v>8</v>
      </c>
    </row>
    <row r="15" spans="1:22" x14ac:dyDescent="0.25">
      <c r="A15" s="41">
        <v>19</v>
      </c>
      <c r="B15" s="42"/>
      <c r="C15" s="43" t="s">
        <v>39</v>
      </c>
      <c r="D15" s="43" t="s">
        <v>40</v>
      </c>
      <c r="E15" s="41">
        <v>161871</v>
      </c>
      <c r="F15" s="42"/>
      <c r="G15" s="43" t="s">
        <v>41</v>
      </c>
      <c r="H15" s="42"/>
      <c r="I15" s="27">
        <v>2018</v>
      </c>
      <c r="J15" s="38">
        <v>2019</v>
      </c>
      <c r="K15" s="44">
        <v>43009</v>
      </c>
      <c r="L15" s="27">
        <v>9</v>
      </c>
    </row>
    <row r="16" spans="1:22" x14ac:dyDescent="0.25">
      <c r="A16" s="31">
        <v>21</v>
      </c>
      <c r="B16" s="27"/>
      <c r="C16" s="1" t="s">
        <v>42</v>
      </c>
      <c r="D16" s="1" t="s">
        <v>43</v>
      </c>
      <c r="F16" s="27"/>
      <c r="G16" s="1" t="s">
        <v>44</v>
      </c>
      <c r="H16" s="27"/>
      <c r="I16" s="27">
        <v>2018</v>
      </c>
      <c r="J16" s="38">
        <v>2019</v>
      </c>
      <c r="K16" s="39" t="s">
        <v>45</v>
      </c>
      <c r="L16" s="27">
        <v>10</v>
      </c>
    </row>
    <row r="17" spans="1:14" x14ac:dyDescent="0.25">
      <c r="A17" s="41">
        <v>21</v>
      </c>
      <c r="B17" s="42"/>
      <c r="C17" s="43" t="s">
        <v>46</v>
      </c>
      <c r="D17" s="43" t="s">
        <v>303</v>
      </c>
      <c r="E17" s="41"/>
      <c r="F17" s="42"/>
      <c r="G17" s="43"/>
      <c r="H17" s="42"/>
      <c r="I17" s="27">
        <v>2018</v>
      </c>
      <c r="J17" s="38">
        <v>2019</v>
      </c>
      <c r="K17" s="44">
        <v>42856</v>
      </c>
      <c r="L17" s="27">
        <v>11</v>
      </c>
    </row>
    <row r="18" spans="1:14" x14ac:dyDescent="0.25">
      <c r="A18" s="31">
        <v>22</v>
      </c>
      <c r="B18" s="27"/>
      <c r="C18" s="1" t="s">
        <v>48</v>
      </c>
      <c r="D18" s="1" t="s">
        <v>49</v>
      </c>
      <c r="F18" s="27"/>
      <c r="G18" s="1" t="s">
        <v>50</v>
      </c>
      <c r="H18" s="27"/>
      <c r="I18" s="27">
        <v>2018</v>
      </c>
      <c r="J18" s="38">
        <v>2019</v>
      </c>
      <c r="K18" s="39">
        <v>42705</v>
      </c>
      <c r="L18" s="27">
        <v>12</v>
      </c>
    </row>
    <row r="19" spans="1:14" x14ac:dyDescent="0.25">
      <c r="A19" s="31">
        <v>23</v>
      </c>
      <c r="B19" s="27"/>
      <c r="C19" s="1" t="s">
        <v>51</v>
      </c>
      <c r="D19" s="1" t="s">
        <v>52</v>
      </c>
      <c r="E19" s="27">
        <v>171258</v>
      </c>
      <c r="F19" s="27"/>
      <c r="G19" s="1" t="s">
        <v>53</v>
      </c>
      <c r="H19" s="27"/>
      <c r="I19" s="27">
        <v>2018</v>
      </c>
      <c r="J19" s="38">
        <v>2019</v>
      </c>
      <c r="K19" s="39">
        <v>42856</v>
      </c>
      <c r="L19" s="27">
        <v>13</v>
      </c>
    </row>
    <row r="20" spans="1:14" x14ac:dyDescent="0.25">
      <c r="A20" s="31">
        <v>24</v>
      </c>
      <c r="B20" s="27"/>
      <c r="C20" s="1" t="s">
        <v>54</v>
      </c>
      <c r="D20" s="1" t="s">
        <v>55</v>
      </c>
      <c r="F20" s="27"/>
      <c r="G20" s="1"/>
      <c r="H20" s="27"/>
      <c r="I20" s="27">
        <v>2018</v>
      </c>
      <c r="J20" s="38">
        <v>2019</v>
      </c>
      <c r="K20" s="39">
        <v>42675</v>
      </c>
      <c r="L20" s="27">
        <v>14</v>
      </c>
    </row>
    <row r="21" spans="1:14" x14ac:dyDescent="0.25">
      <c r="A21" s="31">
        <v>25</v>
      </c>
      <c r="B21" s="27"/>
      <c r="C21" s="1" t="s">
        <v>56</v>
      </c>
      <c r="D21" s="1" t="s">
        <v>57</v>
      </c>
      <c r="F21" s="27"/>
      <c r="G21" s="1" t="s">
        <v>50</v>
      </c>
      <c r="H21" s="27"/>
      <c r="I21" s="27">
        <v>2018</v>
      </c>
      <c r="J21" s="38">
        <v>2019</v>
      </c>
      <c r="K21" s="39">
        <v>42856</v>
      </c>
      <c r="L21" s="27">
        <v>15</v>
      </c>
    </row>
    <row r="22" spans="1:14" x14ac:dyDescent="0.25">
      <c r="A22" s="31">
        <v>26</v>
      </c>
      <c r="B22" s="27" t="s">
        <v>24</v>
      </c>
      <c r="C22" s="1" t="s">
        <v>325</v>
      </c>
      <c r="D22" s="1" t="s">
        <v>326</v>
      </c>
      <c r="F22" s="27"/>
      <c r="G22" s="1"/>
      <c r="H22" s="27"/>
      <c r="I22" s="27"/>
      <c r="J22" s="38"/>
      <c r="K22" s="39"/>
      <c r="L22" s="27"/>
    </row>
    <row r="23" spans="1:14" x14ac:dyDescent="0.25">
      <c r="A23" s="41">
        <v>27</v>
      </c>
      <c r="B23" s="42"/>
      <c r="C23" s="43" t="s">
        <v>58</v>
      </c>
      <c r="D23" s="43" t="s">
        <v>59</v>
      </c>
      <c r="E23" s="41">
        <v>150440</v>
      </c>
      <c r="F23" s="42"/>
      <c r="G23" s="43" t="s">
        <v>60</v>
      </c>
      <c r="H23" s="42"/>
      <c r="I23" s="27">
        <v>2018</v>
      </c>
      <c r="J23" s="38">
        <v>2019</v>
      </c>
      <c r="K23" s="44">
        <v>42705</v>
      </c>
      <c r="L23" s="27">
        <v>16</v>
      </c>
    </row>
    <row r="24" spans="1:14" x14ac:dyDescent="0.25">
      <c r="A24" s="41">
        <v>30</v>
      </c>
      <c r="B24" s="42"/>
      <c r="C24" s="43" t="s">
        <v>294</v>
      </c>
      <c r="D24" s="43" t="s">
        <v>295</v>
      </c>
      <c r="E24" s="41"/>
      <c r="F24" s="42"/>
      <c r="G24" s="43"/>
      <c r="H24" s="42"/>
      <c r="I24" s="27">
        <v>2018</v>
      </c>
      <c r="J24" s="38">
        <v>2019</v>
      </c>
      <c r="K24" s="44">
        <v>42705</v>
      </c>
      <c r="L24" s="27">
        <v>15</v>
      </c>
    </row>
    <row r="25" spans="1:14" x14ac:dyDescent="0.25">
      <c r="A25" s="41">
        <v>31</v>
      </c>
      <c r="B25" s="42" t="s">
        <v>24</v>
      </c>
      <c r="C25" s="43" t="s">
        <v>274</v>
      </c>
      <c r="D25" s="43" t="s">
        <v>275</v>
      </c>
      <c r="E25" s="41"/>
      <c r="F25" s="42"/>
      <c r="G25" s="43"/>
      <c r="H25" s="42"/>
      <c r="I25" s="27">
        <v>2018</v>
      </c>
      <c r="J25" s="38">
        <v>2019</v>
      </c>
      <c r="K25" s="44">
        <v>42705</v>
      </c>
      <c r="L25" s="27">
        <v>16</v>
      </c>
    </row>
    <row r="26" spans="1:14" x14ac:dyDescent="0.25">
      <c r="A26" s="41">
        <v>32</v>
      </c>
      <c r="B26" s="42"/>
      <c r="C26" s="43" t="s">
        <v>304</v>
      </c>
      <c r="D26" s="43" t="s">
        <v>305</v>
      </c>
      <c r="E26" s="41"/>
      <c r="F26" s="42"/>
      <c r="G26" s="43"/>
      <c r="H26" s="42"/>
      <c r="I26" s="27"/>
      <c r="J26" s="38"/>
      <c r="K26" s="44"/>
      <c r="L26" s="27"/>
    </row>
    <row r="27" spans="1:14" x14ac:dyDescent="0.25">
      <c r="A27" s="41">
        <v>33</v>
      </c>
      <c r="B27" s="41"/>
      <c r="C27" s="43" t="s">
        <v>58</v>
      </c>
      <c r="D27" s="43" t="s">
        <v>61</v>
      </c>
      <c r="E27" s="41">
        <v>18017</v>
      </c>
      <c r="F27" s="41"/>
      <c r="G27" s="43"/>
      <c r="H27" s="41"/>
      <c r="I27" s="27">
        <v>2018</v>
      </c>
      <c r="J27" s="38">
        <v>2019</v>
      </c>
      <c r="K27" s="44">
        <v>42675</v>
      </c>
      <c r="L27" s="27">
        <v>17</v>
      </c>
    </row>
    <row r="28" spans="1:14" x14ac:dyDescent="0.25">
      <c r="A28" s="31">
        <v>34</v>
      </c>
      <c r="B28" s="27"/>
      <c r="C28" s="1" t="s">
        <v>62</v>
      </c>
      <c r="D28" s="1" t="s">
        <v>63</v>
      </c>
      <c r="E28" s="27">
        <v>1092</v>
      </c>
      <c r="F28" s="27"/>
      <c r="G28" s="1" t="s">
        <v>27</v>
      </c>
      <c r="H28" s="27"/>
      <c r="I28" s="27">
        <v>2018</v>
      </c>
      <c r="J28" s="38">
        <v>2019</v>
      </c>
      <c r="K28" s="39">
        <v>42675</v>
      </c>
      <c r="L28" s="27">
        <v>18</v>
      </c>
    </row>
    <row r="29" spans="1:14" x14ac:dyDescent="0.25">
      <c r="A29" s="31">
        <v>41</v>
      </c>
      <c r="B29" s="27"/>
      <c r="C29" s="1" t="s">
        <v>64</v>
      </c>
      <c r="D29" s="1" t="s">
        <v>65</v>
      </c>
      <c r="E29" s="27">
        <v>14981</v>
      </c>
      <c r="F29" s="27"/>
      <c r="G29" s="1" t="s">
        <v>23</v>
      </c>
      <c r="H29" s="27"/>
      <c r="I29" s="27">
        <v>2018</v>
      </c>
      <c r="J29" s="38">
        <v>2019</v>
      </c>
      <c r="K29" s="39">
        <v>42675</v>
      </c>
      <c r="L29" s="27">
        <v>19</v>
      </c>
      <c r="N29" s="27"/>
    </row>
    <row r="30" spans="1:14" x14ac:dyDescent="0.25">
      <c r="A30" s="31">
        <v>44</v>
      </c>
      <c r="B30" s="27"/>
      <c r="C30" s="1" t="s">
        <v>66</v>
      </c>
      <c r="D30" s="1" t="s">
        <v>67</v>
      </c>
      <c r="E30" s="27">
        <v>2610</v>
      </c>
      <c r="F30" s="27"/>
      <c r="G30" s="1" t="s">
        <v>27</v>
      </c>
      <c r="H30" s="27"/>
      <c r="I30" s="27">
        <v>2018</v>
      </c>
      <c r="J30" s="38">
        <v>2019</v>
      </c>
      <c r="K30" s="39">
        <v>42675</v>
      </c>
      <c r="L30" s="27">
        <v>20</v>
      </c>
      <c r="N30" s="27"/>
    </row>
    <row r="31" spans="1:14" x14ac:dyDescent="0.25">
      <c r="A31" s="31">
        <v>46</v>
      </c>
      <c r="B31" s="27"/>
      <c r="C31" s="1" t="s">
        <v>68</v>
      </c>
      <c r="D31" s="1" t="s">
        <v>26</v>
      </c>
      <c r="E31" s="27">
        <v>161169</v>
      </c>
      <c r="F31" s="27"/>
      <c r="G31" s="1" t="s">
        <v>27</v>
      </c>
      <c r="H31" s="27"/>
      <c r="I31" s="27">
        <v>2018</v>
      </c>
      <c r="J31" s="38">
        <v>2019</v>
      </c>
      <c r="K31" s="39">
        <v>42675</v>
      </c>
      <c r="L31" s="27">
        <v>21</v>
      </c>
      <c r="N31" s="27"/>
    </row>
    <row r="32" spans="1:14" x14ac:dyDescent="0.25">
      <c r="A32" s="31">
        <v>48</v>
      </c>
      <c r="B32" s="27"/>
      <c r="C32" s="1" t="s">
        <v>69</v>
      </c>
      <c r="D32" s="1" t="s">
        <v>70</v>
      </c>
      <c r="F32" s="27"/>
      <c r="G32" s="1" t="s">
        <v>27</v>
      </c>
      <c r="H32" s="27"/>
      <c r="I32" s="27">
        <v>2018</v>
      </c>
      <c r="J32" s="38">
        <v>2019</v>
      </c>
      <c r="K32" s="39">
        <v>42887</v>
      </c>
      <c r="L32" s="27">
        <v>22</v>
      </c>
      <c r="N32" s="27"/>
    </row>
    <row r="33" spans="1:14" x14ac:dyDescent="0.25">
      <c r="A33" s="31">
        <v>52</v>
      </c>
      <c r="B33" s="27"/>
      <c r="C33" s="1" t="s">
        <v>71</v>
      </c>
      <c r="D33" s="1" t="s">
        <v>72</v>
      </c>
      <c r="E33" s="27">
        <v>153172</v>
      </c>
      <c r="F33" s="27"/>
      <c r="G33" s="1"/>
      <c r="H33" s="27"/>
      <c r="I33" s="27">
        <v>2018</v>
      </c>
      <c r="J33" s="38">
        <v>2019</v>
      </c>
      <c r="K33" s="39">
        <v>42767</v>
      </c>
      <c r="L33" s="27">
        <v>23</v>
      </c>
      <c r="N33" s="27"/>
    </row>
    <row r="34" spans="1:14" x14ac:dyDescent="0.25">
      <c r="A34" s="31">
        <v>53</v>
      </c>
      <c r="B34" s="27"/>
      <c r="C34" s="1" t="s">
        <v>73</v>
      </c>
      <c r="D34" s="1" t="s">
        <v>74</v>
      </c>
      <c r="F34" s="27"/>
      <c r="G34" s="1"/>
      <c r="H34" s="27"/>
      <c r="I34" s="27">
        <v>2018</v>
      </c>
      <c r="J34" s="38">
        <v>2019</v>
      </c>
      <c r="K34" s="39">
        <v>43040</v>
      </c>
      <c r="L34" s="27">
        <v>24</v>
      </c>
      <c r="N34" s="27"/>
    </row>
    <row r="35" spans="1:14" x14ac:dyDescent="0.25">
      <c r="A35" s="31">
        <v>55</v>
      </c>
      <c r="B35" s="27"/>
      <c r="C35" s="1" t="s">
        <v>75</v>
      </c>
      <c r="D35" s="1" t="s">
        <v>76</v>
      </c>
      <c r="F35" s="27"/>
      <c r="G35" s="1"/>
      <c r="H35" s="27"/>
      <c r="I35" s="27">
        <v>2018</v>
      </c>
      <c r="J35" s="38">
        <v>2019</v>
      </c>
      <c r="K35" s="39">
        <v>42675</v>
      </c>
      <c r="L35" s="27">
        <v>25</v>
      </c>
    </row>
    <row r="36" spans="1:14" x14ac:dyDescent="0.25">
      <c r="A36" s="31">
        <v>56</v>
      </c>
      <c r="B36" s="27"/>
      <c r="C36" s="1" t="s">
        <v>77</v>
      </c>
      <c r="D36" s="1" t="s">
        <v>76</v>
      </c>
      <c r="E36" s="27">
        <v>170278</v>
      </c>
      <c r="F36" s="27"/>
      <c r="G36" s="1"/>
      <c r="H36" s="27"/>
      <c r="I36" s="27">
        <v>2018</v>
      </c>
      <c r="J36" s="38">
        <v>2019</v>
      </c>
      <c r="K36" s="39">
        <v>42675</v>
      </c>
      <c r="L36" s="27">
        <v>26</v>
      </c>
    </row>
    <row r="37" spans="1:14" x14ac:dyDescent="0.25">
      <c r="A37" s="31">
        <v>66</v>
      </c>
      <c r="B37" s="27"/>
      <c r="C37" s="1" t="s">
        <v>62</v>
      </c>
      <c r="D37" s="1" t="s">
        <v>78</v>
      </c>
      <c r="F37" s="27"/>
      <c r="G37" s="1"/>
      <c r="H37" s="27"/>
      <c r="I37" s="27">
        <v>2018</v>
      </c>
      <c r="J37" s="38">
        <v>2019</v>
      </c>
      <c r="K37" s="39">
        <v>43040</v>
      </c>
      <c r="L37" s="27">
        <v>27</v>
      </c>
    </row>
    <row r="38" spans="1:14" x14ac:dyDescent="0.25">
      <c r="A38" s="31">
        <v>67</v>
      </c>
      <c r="B38" s="27"/>
      <c r="C38" s="1" t="s">
        <v>79</v>
      </c>
      <c r="D38" s="1" t="s">
        <v>80</v>
      </c>
      <c r="F38" s="27"/>
      <c r="G38" s="1"/>
      <c r="H38" s="27"/>
      <c r="I38" s="27">
        <v>2018</v>
      </c>
      <c r="J38" s="38">
        <v>2019</v>
      </c>
      <c r="K38" s="39">
        <v>43040</v>
      </c>
      <c r="L38" s="27">
        <v>28</v>
      </c>
    </row>
    <row r="39" spans="1:14" x14ac:dyDescent="0.25">
      <c r="A39" s="31">
        <v>69</v>
      </c>
      <c r="B39" s="27"/>
      <c r="C39" s="1" t="s">
        <v>81</v>
      </c>
      <c r="D39" s="1" t="s">
        <v>82</v>
      </c>
      <c r="F39" s="27"/>
      <c r="G39" s="1"/>
      <c r="H39" s="27"/>
      <c r="I39" s="27">
        <v>2018</v>
      </c>
      <c r="J39" s="38">
        <v>2019</v>
      </c>
      <c r="K39" s="39">
        <v>43040</v>
      </c>
      <c r="L39" s="27">
        <v>29</v>
      </c>
    </row>
    <row r="40" spans="1:14" x14ac:dyDescent="0.25">
      <c r="A40" s="31">
        <v>71</v>
      </c>
      <c r="B40" s="27"/>
      <c r="C40" s="1" t="s">
        <v>83</v>
      </c>
      <c r="D40" s="1" t="s">
        <v>84</v>
      </c>
      <c r="F40" s="27"/>
      <c r="G40" s="1"/>
      <c r="H40" s="27"/>
      <c r="I40" s="27">
        <v>2018</v>
      </c>
      <c r="J40" s="38">
        <v>2019</v>
      </c>
      <c r="K40" s="39">
        <v>43040</v>
      </c>
      <c r="L40" s="27">
        <v>30</v>
      </c>
    </row>
    <row r="41" spans="1:14" x14ac:dyDescent="0.25">
      <c r="A41" s="31">
        <v>72</v>
      </c>
      <c r="B41" s="27"/>
      <c r="C41" s="1" t="s">
        <v>85</v>
      </c>
      <c r="D41" s="1" t="s">
        <v>49</v>
      </c>
      <c r="E41" s="27">
        <v>170164</v>
      </c>
      <c r="F41" s="27"/>
      <c r="G41" s="1"/>
      <c r="H41" s="27"/>
      <c r="I41" s="27">
        <v>2018</v>
      </c>
      <c r="J41" s="27">
        <v>2019</v>
      </c>
      <c r="K41" s="39">
        <v>42736</v>
      </c>
      <c r="L41" s="27">
        <v>31</v>
      </c>
    </row>
    <row r="42" spans="1:14" x14ac:dyDescent="0.25">
      <c r="A42" s="31">
        <v>73</v>
      </c>
      <c r="B42" s="27"/>
      <c r="C42" s="1" t="s">
        <v>48</v>
      </c>
      <c r="D42" s="1" t="s">
        <v>86</v>
      </c>
      <c r="E42" s="27">
        <v>1721</v>
      </c>
      <c r="F42" s="27"/>
      <c r="G42" s="1" t="s">
        <v>23</v>
      </c>
      <c r="H42" s="27"/>
      <c r="I42" s="27">
        <v>2018</v>
      </c>
      <c r="J42" s="38">
        <v>2019</v>
      </c>
      <c r="K42" s="39">
        <v>42675</v>
      </c>
      <c r="L42" s="27">
        <v>32</v>
      </c>
    </row>
    <row r="43" spans="1:14" x14ac:dyDescent="0.25">
      <c r="A43" s="31">
        <v>76</v>
      </c>
      <c r="B43" s="27"/>
      <c r="C43" s="1" t="s">
        <v>87</v>
      </c>
      <c r="D43" s="1" t="s">
        <v>88</v>
      </c>
      <c r="F43" s="27"/>
      <c r="G43" s="1" t="s">
        <v>27</v>
      </c>
      <c r="H43" s="27"/>
      <c r="I43" s="27">
        <v>2018</v>
      </c>
      <c r="J43" s="38">
        <v>2019</v>
      </c>
      <c r="K43" s="39">
        <v>42675</v>
      </c>
      <c r="L43" s="27">
        <v>33</v>
      </c>
    </row>
    <row r="44" spans="1:14" x14ac:dyDescent="0.25">
      <c r="A44" s="31">
        <v>77</v>
      </c>
      <c r="B44" s="27"/>
      <c r="C44" s="1" t="s">
        <v>89</v>
      </c>
      <c r="D44" s="1" t="s">
        <v>90</v>
      </c>
      <c r="E44" s="27">
        <v>16083</v>
      </c>
      <c r="F44" s="27"/>
      <c r="G44" s="1" t="s">
        <v>27</v>
      </c>
      <c r="H44" s="27"/>
      <c r="I44" s="27">
        <v>2018</v>
      </c>
      <c r="J44" s="38">
        <v>2019</v>
      </c>
      <c r="K44" s="39">
        <v>42675</v>
      </c>
      <c r="L44" s="27">
        <v>34</v>
      </c>
      <c r="N44" s="27"/>
    </row>
    <row r="45" spans="1:14" x14ac:dyDescent="0.25">
      <c r="A45" s="31">
        <v>78</v>
      </c>
      <c r="B45" s="27"/>
      <c r="C45" s="1" t="s">
        <v>93</v>
      </c>
      <c r="D45" s="1" t="s">
        <v>94</v>
      </c>
      <c r="F45" s="27"/>
      <c r="G45" s="1"/>
      <c r="H45" s="27"/>
      <c r="I45" s="27">
        <v>2018</v>
      </c>
      <c r="J45" s="38">
        <v>2019</v>
      </c>
      <c r="K45" s="39">
        <v>42705</v>
      </c>
      <c r="L45" s="27">
        <v>36</v>
      </c>
      <c r="N45" s="27"/>
    </row>
    <row r="46" spans="1:14" x14ac:dyDescent="0.25">
      <c r="A46" s="31">
        <v>80</v>
      </c>
      <c r="B46" s="27"/>
      <c r="C46" s="1" t="s">
        <v>91</v>
      </c>
      <c r="D46" s="1" t="s">
        <v>310</v>
      </c>
      <c r="F46" s="27"/>
      <c r="G46" s="1" t="s">
        <v>27</v>
      </c>
      <c r="H46" s="27"/>
      <c r="I46" s="27">
        <v>2018</v>
      </c>
      <c r="J46" s="38">
        <v>2019</v>
      </c>
      <c r="K46" s="39">
        <v>43040</v>
      </c>
      <c r="L46" s="27">
        <v>35</v>
      </c>
      <c r="N46" s="27"/>
    </row>
    <row r="47" spans="1:14" x14ac:dyDescent="0.25">
      <c r="A47" s="31">
        <v>81</v>
      </c>
      <c r="B47" s="27"/>
      <c r="C47" s="1" t="s">
        <v>95</v>
      </c>
      <c r="D47" s="1" t="s">
        <v>96</v>
      </c>
      <c r="F47" s="27"/>
      <c r="G47" s="1" t="s">
        <v>97</v>
      </c>
      <c r="H47" s="27"/>
      <c r="I47" s="27">
        <v>2018</v>
      </c>
      <c r="J47" s="38">
        <v>2019</v>
      </c>
      <c r="K47" s="39">
        <v>42675</v>
      </c>
      <c r="L47" s="27">
        <v>37</v>
      </c>
      <c r="N47" s="27"/>
    </row>
    <row r="48" spans="1:14" x14ac:dyDescent="0.25">
      <c r="A48" s="31">
        <v>83</v>
      </c>
      <c r="B48" s="27"/>
      <c r="C48" s="45" t="s">
        <v>71</v>
      </c>
      <c r="D48" s="1" t="s">
        <v>98</v>
      </c>
      <c r="F48" s="27"/>
      <c r="G48" s="1" t="s">
        <v>99</v>
      </c>
      <c r="H48" s="27"/>
      <c r="I48" s="27">
        <v>2018</v>
      </c>
      <c r="J48" s="38">
        <v>2019</v>
      </c>
      <c r="K48" s="39">
        <v>42795</v>
      </c>
      <c r="L48" s="27">
        <v>38</v>
      </c>
    </row>
    <row r="49" spans="1:12" x14ac:dyDescent="0.25">
      <c r="A49" s="31">
        <v>85</v>
      </c>
      <c r="B49" s="27"/>
      <c r="C49" s="1" t="s">
        <v>100</v>
      </c>
      <c r="D49" s="1" t="s">
        <v>101</v>
      </c>
      <c r="F49" s="27"/>
      <c r="G49" s="1" t="s">
        <v>23</v>
      </c>
      <c r="H49" s="27"/>
      <c r="I49" s="27">
        <v>2018</v>
      </c>
      <c r="J49" s="38">
        <v>2019</v>
      </c>
      <c r="K49" s="39">
        <v>42736</v>
      </c>
      <c r="L49" s="27">
        <v>39</v>
      </c>
    </row>
    <row r="50" spans="1:12" x14ac:dyDescent="0.25">
      <c r="A50" s="31">
        <v>87</v>
      </c>
      <c r="B50" s="27"/>
      <c r="C50" s="1" t="s">
        <v>102</v>
      </c>
      <c r="D50" s="1" t="s">
        <v>103</v>
      </c>
      <c r="F50" s="27"/>
      <c r="G50" s="1"/>
      <c r="H50" s="27"/>
      <c r="I50" s="27">
        <v>2018</v>
      </c>
      <c r="J50" s="38">
        <v>2019</v>
      </c>
      <c r="K50" s="39">
        <v>43040</v>
      </c>
      <c r="L50" s="27">
        <v>40</v>
      </c>
    </row>
    <row r="51" spans="1:12" x14ac:dyDescent="0.25">
      <c r="A51" s="31">
        <v>88</v>
      </c>
      <c r="B51" s="27"/>
      <c r="C51" s="1" t="s">
        <v>104</v>
      </c>
      <c r="D51" s="1" t="s">
        <v>105</v>
      </c>
      <c r="E51" s="27">
        <v>170648</v>
      </c>
      <c r="F51" s="27"/>
      <c r="G51" s="1"/>
      <c r="H51" s="27"/>
      <c r="I51" s="27">
        <v>2018</v>
      </c>
      <c r="J51" s="38">
        <v>2019</v>
      </c>
      <c r="K51" s="39">
        <v>42675</v>
      </c>
      <c r="L51" s="27">
        <v>41</v>
      </c>
    </row>
    <row r="52" spans="1:12" x14ac:dyDescent="0.25">
      <c r="A52" s="31">
        <v>90</v>
      </c>
      <c r="B52" s="27"/>
      <c r="C52" s="1" t="s">
        <v>106</v>
      </c>
      <c r="D52" s="1" t="s">
        <v>107</v>
      </c>
      <c r="E52" s="27">
        <v>163846</v>
      </c>
      <c r="F52" s="27"/>
      <c r="G52" s="1" t="s">
        <v>108</v>
      </c>
      <c r="H52" s="27"/>
      <c r="I52" s="27">
        <v>2018</v>
      </c>
      <c r="J52" s="27">
        <v>2019</v>
      </c>
      <c r="K52" s="39">
        <v>42705</v>
      </c>
      <c r="L52" s="27">
        <v>42</v>
      </c>
    </row>
    <row r="53" spans="1:12" x14ac:dyDescent="0.25">
      <c r="A53" s="31">
        <v>95</v>
      </c>
      <c r="B53" s="27"/>
      <c r="C53" s="1" t="s">
        <v>109</v>
      </c>
      <c r="D53" s="1" t="s">
        <v>110</v>
      </c>
      <c r="F53" s="27"/>
      <c r="G53" s="1" t="s">
        <v>111</v>
      </c>
      <c r="H53" s="27"/>
      <c r="I53" s="27">
        <v>2018</v>
      </c>
      <c r="J53" s="38">
        <v>2019</v>
      </c>
      <c r="K53" s="39">
        <v>43040</v>
      </c>
      <c r="L53" s="27">
        <v>43</v>
      </c>
    </row>
    <row r="54" spans="1:12" x14ac:dyDescent="0.25">
      <c r="A54" s="31">
        <v>97</v>
      </c>
      <c r="B54" s="27"/>
      <c r="C54" s="1" t="s">
        <v>93</v>
      </c>
      <c r="D54" s="1" t="s">
        <v>112</v>
      </c>
      <c r="F54" s="27"/>
      <c r="G54" s="1"/>
      <c r="H54" s="27"/>
      <c r="I54" s="27">
        <v>2018</v>
      </c>
      <c r="J54" s="38">
        <v>2019</v>
      </c>
      <c r="K54" s="39">
        <v>42736</v>
      </c>
      <c r="L54" s="27">
        <v>44</v>
      </c>
    </row>
    <row r="55" spans="1:12" x14ac:dyDescent="0.25">
      <c r="A55" s="31">
        <v>99</v>
      </c>
      <c r="B55" s="27"/>
      <c r="C55" s="1" t="s">
        <v>113</v>
      </c>
      <c r="D55" s="1" t="s">
        <v>82</v>
      </c>
      <c r="F55" s="27"/>
      <c r="G55" s="1"/>
      <c r="H55" s="27"/>
      <c r="I55" s="27">
        <v>2018</v>
      </c>
      <c r="J55" s="38">
        <v>2019</v>
      </c>
      <c r="K55" s="39">
        <v>43040</v>
      </c>
      <c r="L55" s="27">
        <v>45</v>
      </c>
    </row>
    <row r="56" spans="1:12" x14ac:dyDescent="0.25">
      <c r="A56" s="31">
        <v>100</v>
      </c>
      <c r="B56" s="27"/>
      <c r="C56" s="1" t="s">
        <v>114</v>
      </c>
      <c r="D56" s="1" t="s">
        <v>115</v>
      </c>
      <c r="F56" s="27"/>
      <c r="G56" s="1" t="s">
        <v>23</v>
      </c>
      <c r="H56" s="27"/>
      <c r="I56" s="27">
        <v>2018</v>
      </c>
      <c r="J56" s="38">
        <v>2019</v>
      </c>
      <c r="K56" s="39">
        <v>42675</v>
      </c>
      <c r="L56" s="27">
        <v>46</v>
      </c>
    </row>
    <row r="57" spans="1:12" x14ac:dyDescent="0.25">
      <c r="A57" s="31">
        <v>102</v>
      </c>
      <c r="B57" s="27"/>
      <c r="C57" s="1" t="s">
        <v>106</v>
      </c>
      <c r="D57" s="1" t="s">
        <v>116</v>
      </c>
      <c r="E57" s="27">
        <v>170678</v>
      </c>
      <c r="F57" s="27"/>
      <c r="G57" s="1" t="s">
        <v>31</v>
      </c>
      <c r="H57" s="27"/>
      <c r="I57" s="27">
        <v>2018</v>
      </c>
      <c r="J57" s="38">
        <v>2019</v>
      </c>
      <c r="K57" s="39">
        <v>42767</v>
      </c>
      <c r="L57" s="27">
        <v>47</v>
      </c>
    </row>
    <row r="58" spans="1:12" x14ac:dyDescent="0.25">
      <c r="A58" s="31">
        <v>107</v>
      </c>
      <c r="B58" s="27"/>
      <c r="C58" s="1" t="s">
        <v>117</v>
      </c>
      <c r="D58" s="1" t="s">
        <v>47</v>
      </c>
      <c r="F58" s="27"/>
      <c r="G58" s="1"/>
      <c r="H58" s="27"/>
      <c r="I58" s="27">
        <v>2018</v>
      </c>
      <c r="J58" s="38">
        <v>2019</v>
      </c>
      <c r="K58" s="39">
        <v>37012</v>
      </c>
      <c r="L58" s="27">
        <v>48</v>
      </c>
    </row>
    <row r="59" spans="1:12" x14ac:dyDescent="0.25">
      <c r="A59" s="31">
        <v>111</v>
      </c>
      <c r="B59" s="27"/>
      <c r="C59" s="1" t="s">
        <v>118</v>
      </c>
      <c r="D59" s="1" t="s">
        <v>119</v>
      </c>
      <c r="E59" s="27">
        <v>152665</v>
      </c>
      <c r="F59" s="27"/>
      <c r="G59" s="1"/>
      <c r="H59" s="27"/>
      <c r="I59" s="27">
        <v>2018</v>
      </c>
      <c r="J59" s="27">
        <v>2019</v>
      </c>
      <c r="K59" s="39">
        <v>42675</v>
      </c>
      <c r="L59" s="27">
        <v>49</v>
      </c>
    </row>
    <row r="60" spans="1:12" x14ac:dyDescent="0.25">
      <c r="A60" s="31">
        <v>116</v>
      </c>
      <c r="B60" s="27"/>
      <c r="C60" s="1" t="s">
        <v>95</v>
      </c>
      <c r="D60" s="1" t="s">
        <v>120</v>
      </c>
      <c r="F60" s="27"/>
      <c r="G60" s="1"/>
      <c r="H60" s="27"/>
      <c r="I60" s="27">
        <v>2018</v>
      </c>
      <c r="J60" s="27">
        <v>2019</v>
      </c>
      <c r="K60" s="39">
        <v>42736</v>
      </c>
      <c r="L60" s="27">
        <v>50</v>
      </c>
    </row>
    <row r="61" spans="1:12" x14ac:dyDescent="0.25">
      <c r="A61" s="31">
        <v>117</v>
      </c>
      <c r="B61" s="27"/>
      <c r="C61" s="1" t="s">
        <v>121</v>
      </c>
      <c r="D61" s="1" t="s">
        <v>278</v>
      </c>
      <c r="F61" s="27"/>
      <c r="G61" s="1" t="s">
        <v>123</v>
      </c>
      <c r="H61" s="27"/>
      <c r="I61" s="27">
        <v>2018</v>
      </c>
      <c r="J61" s="38">
        <v>2019</v>
      </c>
      <c r="K61" s="39">
        <v>42979</v>
      </c>
      <c r="L61" s="27">
        <v>51</v>
      </c>
    </row>
    <row r="62" spans="1:12" x14ac:dyDescent="0.25">
      <c r="A62" s="31">
        <v>118</v>
      </c>
      <c r="B62" s="27"/>
      <c r="C62" s="1" t="s">
        <v>124</v>
      </c>
      <c r="D62" s="1" t="s">
        <v>125</v>
      </c>
      <c r="E62" s="27">
        <v>230</v>
      </c>
      <c r="F62" s="27"/>
      <c r="G62" s="1" t="s">
        <v>27</v>
      </c>
      <c r="H62" s="27"/>
      <c r="I62" s="27">
        <v>2018</v>
      </c>
      <c r="J62" s="38">
        <v>2019</v>
      </c>
      <c r="K62" s="39">
        <v>42675</v>
      </c>
      <c r="L62" s="27">
        <v>52</v>
      </c>
    </row>
    <row r="63" spans="1:12" x14ac:dyDescent="0.25">
      <c r="A63" s="31">
        <v>127</v>
      </c>
      <c r="B63" s="27"/>
      <c r="C63" s="1" t="s">
        <v>126</v>
      </c>
      <c r="D63" s="1" t="s">
        <v>127</v>
      </c>
      <c r="F63" s="27"/>
      <c r="G63" s="1"/>
      <c r="H63" s="27"/>
      <c r="I63" s="27">
        <v>2018</v>
      </c>
      <c r="J63" s="38">
        <v>2019</v>
      </c>
      <c r="K63" s="39">
        <v>43009</v>
      </c>
      <c r="L63" s="27">
        <v>53</v>
      </c>
    </row>
    <row r="64" spans="1:12" x14ac:dyDescent="0.25">
      <c r="A64" s="31">
        <v>120</v>
      </c>
      <c r="B64" s="27"/>
      <c r="C64" s="1" t="s">
        <v>48</v>
      </c>
      <c r="D64" s="1" t="s">
        <v>128</v>
      </c>
      <c r="F64" s="27"/>
      <c r="G64" s="1"/>
      <c r="H64" s="27"/>
      <c r="I64" s="27">
        <v>2018</v>
      </c>
      <c r="J64" s="38">
        <v>2019</v>
      </c>
      <c r="K64" s="39">
        <v>42705</v>
      </c>
      <c r="L64" s="27">
        <v>54</v>
      </c>
    </row>
    <row r="65" spans="1:12" x14ac:dyDescent="0.25">
      <c r="A65" s="31">
        <v>131</v>
      </c>
      <c r="B65" s="27"/>
      <c r="C65" s="1" t="s">
        <v>100</v>
      </c>
      <c r="D65" s="1" t="s">
        <v>129</v>
      </c>
      <c r="F65" s="27"/>
      <c r="G65" s="1" t="s">
        <v>27</v>
      </c>
      <c r="H65" s="27"/>
      <c r="I65" s="27">
        <v>2018</v>
      </c>
      <c r="J65" s="27">
        <v>2019</v>
      </c>
      <c r="K65" s="39">
        <v>42675</v>
      </c>
      <c r="L65" s="27">
        <v>55</v>
      </c>
    </row>
    <row r="66" spans="1:12" x14ac:dyDescent="0.25">
      <c r="A66" s="31">
        <v>132</v>
      </c>
      <c r="B66" s="27"/>
      <c r="C66" s="1" t="s">
        <v>106</v>
      </c>
      <c r="D66" s="1" t="s">
        <v>130</v>
      </c>
      <c r="E66" s="27">
        <v>10710</v>
      </c>
      <c r="F66" s="27"/>
      <c r="G66" s="1" t="s">
        <v>131</v>
      </c>
      <c r="H66" s="27"/>
      <c r="I66" s="27">
        <v>2018</v>
      </c>
      <c r="J66" s="38">
        <v>2019</v>
      </c>
      <c r="K66" s="39">
        <v>42705</v>
      </c>
      <c r="L66" s="27">
        <v>56</v>
      </c>
    </row>
    <row r="67" spans="1:12" x14ac:dyDescent="0.25">
      <c r="A67" s="41">
        <v>133</v>
      </c>
      <c r="B67" s="42"/>
      <c r="C67" s="43" t="s">
        <v>297</v>
      </c>
      <c r="D67" s="43" t="s">
        <v>133</v>
      </c>
      <c r="E67" s="41">
        <v>161877</v>
      </c>
      <c r="F67" s="42"/>
      <c r="G67" s="42"/>
      <c r="H67" s="42"/>
      <c r="I67" s="27">
        <v>2018</v>
      </c>
      <c r="J67" s="38">
        <v>2019</v>
      </c>
      <c r="K67" s="44">
        <v>42705</v>
      </c>
      <c r="L67" s="27">
        <v>57</v>
      </c>
    </row>
    <row r="68" spans="1:12" x14ac:dyDescent="0.25">
      <c r="A68" s="41">
        <v>134</v>
      </c>
      <c r="B68" s="42"/>
      <c r="C68" s="43" t="s">
        <v>58</v>
      </c>
      <c r="D68" s="43" t="s">
        <v>133</v>
      </c>
      <c r="E68" s="41">
        <v>161878</v>
      </c>
      <c r="F68" s="42"/>
      <c r="G68" s="42"/>
      <c r="H68" s="42"/>
      <c r="I68" s="27">
        <v>2018</v>
      </c>
      <c r="J68" s="38">
        <v>2019</v>
      </c>
      <c r="K68" s="44">
        <v>42705</v>
      </c>
      <c r="L68" s="27">
        <v>58</v>
      </c>
    </row>
    <row r="69" spans="1:12" x14ac:dyDescent="0.25">
      <c r="A69" s="41">
        <v>135</v>
      </c>
      <c r="B69" s="42"/>
      <c r="C69" s="43" t="s">
        <v>134</v>
      </c>
      <c r="D69" s="43" t="s">
        <v>135</v>
      </c>
      <c r="E69" s="41"/>
      <c r="F69" s="42"/>
      <c r="G69" s="42"/>
      <c r="H69" s="42"/>
      <c r="I69" s="27">
        <v>2018</v>
      </c>
      <c r="J69" s="38">
        <v>2019</v>
      </c>
      <c r="K69" s="44">
        <v>43040</v>
      </c>
      <c r="L69" s="27">
        <v>59</v>
      </c>
    </row>
    <row r="70" spans="1:12" x14ac:dyDescent="0.25">
      <c r="A70" s="41">
        <v>137</v>
      </c>
      <c r="B70" s="41"/>
      <c r="C70" s="43" t="s">
        <v>51</v>
      </c>
      <c r="D70" s="43" t="s">
        <v>64</v>
      </c>
      <c r="E70" s="41">
        <v>170438</v>
      </c>
      <c r="F70" s="41"/>
      <c r="G70" s="43" t="s">
        <v>23</v>
      </c>
      <c r="H70" s="41"/>
      <c r="I70" s="27">
        <v>2018</v>
      </c>
      <c r="J70" s="38">
        <v>2019</v>
      </c>
      <c r="K70" s="44">
        <v>42675</v>
      </c>
      <c r="L70" s="27">
        <v>60</v>
      </c>
    </row>
    <row r="71" spans="1:12" x14ac:dyDescent="0.25">
      <c r="A71" s="41">
        <v>139</v>
      </c>
      <c r="B71" s="41"/>
      <c r="C71" s="43" t="s">
        <v>136</v>
      </c>
      <c r="D71" s="43" t="s">
        <v>137</v>
      </c>
      <c r="E71" s="41">
        <v>2928</v>
      </c>
      <c r="F71" s="41"/>
      <c r="G71" s="43" t="s">
        <v>23</v>
      </c>
      <c r="H71" s="41"/>
      <c r="I71" s="27">
        <v>2018</v>
      </c>
      <c r="J71" s="38">
        <v>2019</v>
      </c>
      <c r="K71" s="44">
        <v>42675</v>
      </c>
      <c r="L71" s="27">
        <v>61</v>
      </c>
    </row>
    <row r="72" spans="1:12" x14ac:dyDescent="0.25">
      <c r="A72" s="41">
        <v>141</v>
      </c>
      <c r="B72" s="42"/>
      <c r="C72" s="43" t="s">
        <v>69</v>
      </c>
      <c r="D72" s="43" t="s">
        <v>138</v>
      </c>
      <c r="E72" s="41"/>
      <c r="F72" s="42"/>
      <c r="G72" s="43" t="s">
        <v>38</v>
      </c>
      <c r="H72" s="42"/>
      <c r="I72" s="27">
        <v>2018</v>
      </c>
      <c r="J72" s="38">
        <v>2019</v>
      </c>
      <c r="K72" s="44">
        <v>42705</v>
      </c>
      <c r="L72" s="27">
        <v>62</v>
      </c>
    </row>
    <row r="73" spans="1:12" x14ac:dyDescent="0.25">
      <c r="A73" s="41">
        <v>142</v>
      </c>
      <c r="B73" s="42"/>
      <c r="C73" s="43" t="s">
        <v>139</v>
      </c>
      <c r="D73" s="43" t="s">
        <v>140</v>
      </c>
      <c r="E73" s="41"/>
      <c r="F73" s="42"/>
      <c r="G73" s="43"/>
      <c r="H73" s="42"/>
      <c r="I73" s="27">
        <v>2018</v>
      </c>
      <c r="J73" s="38">
        <v>2019</v>
      </c>
      <c r="K73" s="44">
        <v>43040</v>
      </c>
      <c r="L73" s="27">
        <v>63</v>
      </c>
    </row>
    <row r="74" spans="1:12" x14ac:dyDescent="0.25">
      <c r="A74" s="41">
        <v>146</v>
      </c>
      <c r="B74" s="42"/>
      <c r="C74" s="43" t="s">
        <v>134</v>
      </c>
      <c r="D74" s="43" t="s">
        <v>141</v>
      </c>
      <c r="E74" s="41"/>
      <c r="F74" s="42"/>
      <c r="G74" s="43"/>
      <c r="H74" s="42"/>
      <c r="I74" s="27">
        <v>2018</v>
      </c>
      <c r="J74" s="38">
        <v>2019</v>
      </c>
      <c r="K74" s="44">
        <v>43040</v>
      </c>
      <c r="L74" s="27">
        <v>64</v>
      </c>
    </row>
    <row r="75" spans="1:12" x14ac:dyDescent="0.25">
      <c r="A75" s="41">
        <v>149</v>
      </c>
      <c r="B75" s="41"/>
      <c r="C75" s="43" t="s">
        <v>66</v>
      </c>
      <c r="D75" s="43" t="s">
        <v>142</v>
      </c>
      <c r="E75" s="41"/>
      <c r="F75" s="41"/>
      <c r="G75" s="43" t="s">
        <v>27</v>
      </c>
      <c r="H75" s="41"/>
      <c r="I75" s="27">
        <v>2018</v>
      </c>
      <c r="J75" s="38">
        <v>2019</v>
      </c>
      <c r="K75" s="44">
        <v>42675</v>
      </c>
      <c r="L75" s="27">
        <v>65</v>
      </c>
    </row>
    <row r="76" spans="1:12" x14ac:dyDescent="0.25">
      <c r="A76" s="41">
        <v>150</v>
      </c>
      <c r="B76" s="41"/>
      <c r="C76" s="43" t="s">
        <v>143</v>
      </c>
      <c r="D76" s="43" t="s">
        <v>279</v>
      </c>
      <c r="E76" s="41"/>
      <c r="F76" s="41"/>
      <c r="G76" s="43" t="s">
        <v>23</v>
      </c>
      <c r="H76" s="41"/>
      <c r="I76" s="27">
        <v>2018</v>
      </c>
      <c r="J76" s="27">
        <v>2019</v>
      </c>
      <c r="K76" s="44">
        <v>42979</v>
      </c>
      <c r="L76" s="27">
        <v>66</v>
      </c>
    </row>
    <row r="77" spans="1:12" x14ac:dyDescent="0.25">
      <c r="A77" s="41">
        <v>158</v>
      </c>
      <c r="B77" s="41"/>
      <c r="C77" s="43" t="s">
        <v>144</v>
      </c>
      <c r="D77" s="43" t="s">
        <v>145</v>
      </c>
      <c r="E77" s="41"/>
      <c r="F77" s="41"/>
      <c r="G77" s="43"/>
      <c r="H77" s="41"/>
      <c r="I77" s="27">
        <v>2018</v>
      </c>
      <c r="J77" s="27">
        <v>2019</v>
      </c>
      <c r="K77" s="44">
        <v>42767</v>
      </c>
      <c r="L77" s="27">
        <v>67</v>
      </c>
    </row>
    <row r="78" spans="1:12" x14ac:dyDescent="0.25">
      <c r="A78" s="41">
        <v>159</v>
      </c>
      <c r="B78" s="41"/>
      <c r="C78" s="43" t="s">
        <v>146</v>
      </c>
      <c r="D78" s="43" t="s">
        <v>145</v>
      </c>
      <c r="E78" s="41"/>
      <c r="F78" s="41"/>
      <c r="G78" s="43"/>
      <c r="H78" s="41"/>
      <c r="I78" s="27">
        <v>2018</v>
      </c>
      <c r="J78" s="27">
        <v>2019</v>
      </c>
      <c r="K78" s="44">
        <v>42767</v>
      </c>
      <c r="L78" s="27">
        <v>68</v>
      </c>
    </row>
    <row r="79" spans="1:12" x14ac:dyDescent="0.25">
      <c r="A79" s="41">
        <v>163</v>
      </c>
      <c r="B79" s="41"/>
      <c r="C79" s="43" t="s">
        <v>308</v>
      </c>
      <c r="D79" s="43" t="s">
        <v>309</v>
      </c>
      <c r="E79" s="41"/>
      <c r="F79" s="41"/>
      <c r="G79" s="43"/>
      <c r="H79" s="41"/>
      <c r="I79" s="27"/>
      <c r="J79" s="27"/>
      <c r="K79" s="44"/>
      <c r="L79" s="27"/>
    </row>
    <row r="80" spans="1:12" x14ac:dyDescent="0.25">
      <c r="A80" s="41">
        <v>165</v>
      </c>
      <c r="B80" s="42"/>
      <c r="C80" s="43" t="s">
        <v>147</v>
      </c>
      <c r="D80" s="43" t="s">
        <v>148</v>
      </c>
      <c r="E80" s="41"/>
      <c r="F80" s="42"/>
      <c r="G80" s="42"/>
      <c r="H80" s="42"/>
      <c r="I80" s="27">
        <v>2018</v>
      </c>
      <c r="J80" s="27">
        <v>2019</v>
      </c>
      <c r="K80" s="44">
        <v>42675</v>
      </c>
      <c r="L80" s="27">
        <v>69</v>
      </c>
    </row>
    <row r="81" spans="1:12" x14ac:dyDescent="0.25">
      <c r="A81" s="41">
        <v>170</v>
      </c>
      <c r="B81" s="42"/>
      <c r="C81" s="43" t="s">
        <v>58</v>
      </c>
      <c r="D81" s="43" t="s">
        <v>103</v>
      </c>
      <c r="E81" s="41">
        <v>161297</v>
      </c>
      <c r="F81" s="42"/>
      <c r="G81" s="43" t="s">
        <v>44</v>
      </c>
      <c r="H81" s="42"/>
      <c r="I81" s="27">
        <v>2018</v>
      </c>
      <c r="J81" s="38">
        <v>2019</v>
      </c>
      <c r="K81" s="44">
        <v>42705</v>
      </c>
      <c r="L81" s="27">
        <v>70</v>
      </c>
    </row>
    <row r="82" spans="1:12" x14ac:dyDescent="0.25">
      <c r="A82" s="41">
        <v>171</v>
      </c>
      <c r="B82" s="42" t="s">
        <v>24</v>
      </c>
      <c r="C82" s="43" t="s">
        <v>149</v>
      </c>
      <c r="D82" s="43" t="s">
        <v>277</v>
      </c>
      <c r="E82" s="41">
        <v>161299</v>
      </c>
      <c r="F82" s="42"/>
      <c r="G82" s="43" t="s">
        <v>44</v>
      </c>
      <c r="H82" s="42"/>
      <c r="I82" s="27">
        <v>2018</v>
      </c>
      <c r="J82" s="38">
        <v>2019</v>
      </c>
      <c r="K82" s="44">
        <v>42705</v>
      </c>
      <c r="L82" s="27">
        <v>71</v>
      </c>
    </row>
    <row r="83" spans="1:12" x14ac:dyDescent="0.25">
      <c r="A83" s="41">
        <v>174</v>
      </c>
      <c r="B83" s="42"/>
      <c r="C83" s="43" t="s">
        <v>64</v>
      </c>
      <c r="D83" s="43" t="s">
        <v>92</v>
      </c>
      <c r="E83" s="41">
        <v>151753</v>
      </c>
      <c r="F83" s="42"/>
      <c r="G83" s="43" t="s">
        <v>150</v>
      </c>
      <c r="H83" s="42"/>
      <c r="I83" s="27">
        <v>2018</v>
      </c>
      <c r="J83" s="27">
        <v>2019</v>
      </c>
      <c r="K83" s="44" t="s">
        <v>45</v>
      </c>
      <c r="L83" s="27">
        <v>72</v>
      </c>
    </row>
    <row r="84" spans="1:12" x14ac:dyDescent="0.25">
      <c r="A84" s="41">
        <v>175</v>
      </c>
      <c r="B84" s="42"/>
      <c r="C84" s="43" t="s">
        <v>151</v>
      </c>
      <c r="D84" s="43" t="s">
        <v>152</v>
      </c>
      <c r="E84" s="41">
        <v>161361</v>
      </c>
      <c r="F84" s="42"/>
      <c r="G84" s="42"/>
      <c r="H84" s="42"/>
      <c r="I84" s="27">
        <v>2018</v>
      </c>
      <c r="J84" s="27">
        <v>2019</v>
      </c>
      <c r="K84" s="44">
        <v>42705</v>
      </c>
      <c r="L84" s="27">
        <v>73</v>
      </c>
    </row>
    <row r="85" spans="1:12" x14ac:dyDescent="0.25">
      <c r="A85" s="41">
        <v>177</v>
      </c>
      <c r="B85" s="41" t="s">
        <v>24</v>
      </c>
      <c r="C85" s="43" t="s">
        <v>91</v>
      </c>
      <c r="D85" s="43" t="s">
        <v>142</v>
      </c>
      <c r="E85" s="41"/>
      <c r="F85" s="41"/>
      <c r="G85" s="43" t="s">
        <v>27</v>
      </c>
      <c r="H85" s="41"/>
      <c r="I85" s="27">
        <v>2018</v>
      </c>
      <c r="J85" s="38">
        <v>2019</v>
      </c>
      <c r="K85" s="44">
        <v>42675</v>
      </c>
      <c r="L85" s="27">
        <v>74</v>
      </c>
    </row>
    <row r="86" spans="1:12" x14ac:dyDescent="0.25">
      <c r="A86" s="41">
        <v>180</v>
      </c>
      <c r="B86" s="41"/>
      <c r="C86" s="43" t="s">
        <v>319</v>
      </c>
      <c r="D86" s="43" t="s">
        <v>320</v>
      </c>
      <c r="E86" s="41"/>
      <c r="F86" s="41"/>
      <c r="G86" s="43"/>
      <c r="H86" s="41"/>
      <c r="I86" s="27"/>
      <c r="J86" s="38"/>
      <c r="K86" s="44"/>
      <c r="L86" s="27"/>
    </row>
    <row r="87" spans="1:12" x14ac:dyDescent="0.25">
      <c r="A87" s="41">
        <v>181</v>
      </c>
      <c r="B87" s="41"/>
      <c r="C87" s="43" t="s">
        <v>153</v>
      </c>
      <c r="D87" s="43" t="s">
        <v>154</v>
      </c>
      <c r="E87" s="41"/>
      <c r="F87" s="41"/>
      <c r="G87" s="43" t="s">
        <v>27</v>
      </c>
      <c r="H87" s="41"/>
      <c r="I87" s="27">
        <v>2018</v>
      </c>
      <c r="J87" s="38">
        <v>2019</v>
      </c>
      <c r="K87" s="44">
        <v>42736</v>
      </c>
      <c r="L87" s="27">
        <v>75</v>
      </c>
    </row>
    <row r="88" spans="1:12" x14ac:dyDescent="0.25">
      <c r="A88" s="41">
        <v>183</v>
      </c>
      <c r="B88" s="41"/>
      <c r="C88" s="43" t="s">
        <v>155</v>
      </c>
      <c r="D88" s="43" t="s">
        <v>156</v>
      </c>
      <c r="E88" s="41"/>
      <c r="F88" s="41"/>
      <c r="G88" s="43"/>
      <c r="H88" s="41"/>
      <c r="I88" s="27">
        <v>2018</v>
      </c>
      <c r="J88" s="38">
        <v>2019</v>
      </c>
      <c r="K88" s="44">
        <v>43040</v>
      </c>
      <c r="L88" s="27">
        <v>76</v>
      </c>
    </row>
    <row r="89" spans="1:12" x14ac:dyDescent="0.25">
      <c r="A89" s="41">
        <v>191</v>
      </c>
      <c r="B89" s="41"/>
      <c r="C89" s="43" t="s">
        <v>91</v>
      </c>
      <c r="D89" s="43" t="s">
        <v>157</v>
      </c>
      <c r="E89" s="41"/>
      <c r="F89" s="41"/>
      <c r="G89" s="43" t="s">
        <v>23</v>
      </c>
      <c r="H89" s="41"/>
      <c r="I89" s="27">
        <v>2018</v>
      </c>
      <c r="J89" s="38">
        <v>2019</v>
      </c>
      <c r="K89" s="44">
        <v>42736</v>
      </c>
      <c r="L89" s="27">
        <v>77</v>
      </c>
    </row>
    <row r="90" spans="1:12" x14ac:dyDescent="0.25">
      <c r="A90" s="41">
        <v>198</v>
      </c>
      <c r="B90" s="41"/>
      <c r="C90" s="1" t="s">
        <v>158</v>
      </c>
      <c r="D90" s="1" t="s">
        <v>159</v>
      </c>
      <c r="E90" s="27">
        <v>151076</v>
      </c>
      <c r="F90" s="27"/>
      <c r="G90" s="1" t="s">
        <v>160</v>
      </c>
      <c r="H90" s="41"/>
      <c r="I90" s="27">
        <v>2018</v>
      </c>
      <c r="J90" s="38">
        <v>2019</v>
      </c>
      <c r="K90" s="44">
        <v>42767</v>
      </c>
      <c r="L90" s="27">
        <v>78</v>
      </c>
    </row>
    <row r="91" spans="1:12" x14ac:dyDescent="0.25">
      <c r="A91" s="41">
        <v>203</v>
      </c>
      <c r="B91" s="41"/>
      <c r="C91" s="1" t="s">
        <v>48</v>
      </c>
      <c r="D91" s="1" t="s">
        <v>161</v>
      </c>
      <c r="E91" s="27">
        <v>162982</v>
      </c>
      <c r="F91" s="27"/>
      <c r="G91" s="1" t="s">
        <v>27</v>
      </c>
      <c r="H91" s="41"/>
      <c r="I91" s="27">
        <v>2018</v>
      </c>
      <c r="J91" s="38">
        <v>2019</v>
      </c>
      <c r="K91" s="44">
        <v>43009</v>
      </c>
      <c r="L91" s="27">
        <v>79</v>
      </c>
    </row>
    <row r="92" spans="1:12" x14ac:dyDescent="0.25">
      <c r="A92" s="41">
        <v>199</v>
      </c>
      <c r="B92" s="41"/>
      <c r="C92" s="43" t="s">
        <v>162</v>
      </c>
      <c r="D92" s="43" t="s">
        <v>96</v>
      </c>
      <c r="E92" s="41"/>
      <c r="F92" s="41"/>
      <c r="G92" s="43" t="s">
        <v>97</v>
      </c>
      <c r="H92" s="41"/>
      <c r="I92" s="27">
        <v>2018</v>
      </c>
      <c r="J92" s="38">
        <v>2019</v>
      </c>
      <c r="K92" s="44">
        <v>42675</v>
      </c>
      <c r="L92" s="27">
        <v>80</v>
      </c>
    </row>
    <row r="93" spans="1:12" x14ac:dyDescent="0.25">
      <c r="A93" s="41">
        <v>215</v>
      </c>
      <c r="B93" s="42"/>
      <c r="C93" s="43" t="s">
        <v>66</v>
      </c>
      <c r="D93" s="43" t="s">
        <v>163</v>
      </c>
      <c r="E93" s="41">
        <v>161316</v>
      </c>
      <c r="F93" s="42"/>
      <c r="G93" s="43" t="s">
        <v>164</v>
      </c>
      <c r="H93" s="42"/>
      <c r="I93" s="27">
        <v>2018</v>
      </c>
      <c r="J93" s="27">
        <v>2019</v>
      </c>
      <c r="K93" s="44">
        <v>42705</v>
      </c>
      <c r="L93" s="27">
        <v>81</v>
      </c>
    </row>
    <row r="94" spans="1:12" x14ac:dyDescent="0.25">
      <c r="A94" s="41">
        <v>218</v>
      </c>
      <c r="B94" s="41"/>
      <c r="C94" s="43" t="s">
        <v>165</v>
      </c>
      <c r="D94" s="43" t="s">
        <v>166</v>
      </c>
      <c r="E94" s="41"/>
      <c r="F94" s="41"/>
      <c r="G94" s="43" t="s">
        <v>38</v>
      </c>
      <c r="H94" s="41"/>
      <c r="I94" s="27">
        <v>2018</v>
      </c>
      <c r="J94" s="38">
        <v>2019</v>
      </c>
      <c r="K94" s="44">
        <v>42705</v>
      </c>
      <c r="L94" s="27">
        <v>82</v>
      </c>
    </row>
    <row r="95" spans="1:12" x14ac:dyDescent="0.25">
      <c r="A95" s="41">
        <v>222</v>
      </c>
      <c r="B95" s="41"/>
      <c r="C95" s="43" t="s">
        <v>167</v>
      </c>
      <c r="D95" s="43" t="s">
        <v>127</v>
      </c>
      <c r="E95" s="41"/>
      <c r="F95" s="41"/>
      <c r="G95" s="43" t="s">
        <v>27</v>
      </c>
      <c r="H95" s="41"/>
      <c r="I95" s="27">
        <v>2018</v>
      </c>
      <c r="J95" s="38">
        <v>2019</v>
      </c>
      <c r="K95" s="44">
        <v>43009</v>
      </c>
      <c r="L95" s="27">
        <v>83</v>
      </c>
    </row>
    <row r="96" spans="1:12" x14ac:dyDescent="0.25">
      <c r="A96" s="41">
        <v>219</v>
      </c>
      <c r="B96" s="41"/>
      <c r="C96" s="43" t="s">
        <v>168</v>
      </c>
      <c r="D96" s="43" t="s">
        <v>169</v>
      </c>
      <c r="E96" s="41"/>
      <c r="F96" s="41"/>
      <c r="G96" s="43"/>
      <c r="H96" s="41"/>
      <c r="I96" s="27">
        <v>2018</v>
      </c>
      <c r="J96" s="38">
        <v>2019</v>
      </c>
      <c r="K96" s="44">
        <v>42675</v>
      </c>
      <c r="L96" s="27">
        <v>84</v>
      </c>
    </row>
    <row r="97" spans="1:12" x14ac:dyDescent="0.25">
      <c r="A97" s="41">
        <v>224</v>
      </c>
      <c r="B97" s="41"/>
      <c r="C97" s="43" t="s">
        <v>170</v>
      </c>
      <c r="D97" s="43" t="s">
        <v>57</v>
      </c>
      <c r="E97" s="41">
        <v>163816</v>
      </c>
      <c r="F97" s="41"/>
      <c r="G97" s="43" t="s">
        <v>27</v>
      </c>
      <c r="H97" s="41"/>
      <c r="I97" s="27">
        <v>2018</v>
      </c>
      <c r="J97" s="38">
        <v>2019</v>
      </c>
      <c r="K97" s="44">
        <v>42675</v>
      </c>
      <c r="L97" s="27">
        <v>85</v>
      </c>
    </row>
    <row r="98" spans="1:12" x14ac:dyDescent="0.25">
      <c r="A98" s="41">
        <v>225</v>
      </c>
      <c r="B98" s="41"/>
      <c r="C98" s="43" t="s">
        <v>171</v>
      </c>
      <c r="D98" s="43" t="s">
        <v>57</v>
      </c>
      <c r="E98" s="41"/>
      <c r="F98" s="41"/>
      <c r="G98" s="43" t="s">
        <v>27</v>
      </c>
      <c r="H98" s="41"/>
      <c r="I98" s="27">
        <v>2018</v>
      </c>
      <c r="J98" s="38">
        <v>2019</v>
      </c>
      <c r="K98" s="44" t="s">
        <v>45</v>
      </c>
      <c r="L98" s="27">
        <v>86</v>
      </c>
    </row>
    <row r="99" spans="1:12" x14ac:dyDescent="0.25">
      <c r="A99" s="41">
        <v>231</v>
      </c>
      <c r="B99" s="41"/>
      <c r="C99" s="43" t="s">
        <v>172</v>
      </c>
      <c r="D99" s="43" t="s">
        <v>173</v>
      </c>
      <c r="E99" s="41">
        <v>171242</v>
      </c>
      <c r="F99" s="41"/>
      <c r="G99" s="43"/>
      <c r="H99" s="41"/>
      <c r="I99" s="27">
        <v>2018</v>
      </c>
      <c r="J99" s="38">
        <v>2019</v>
      </c>
      <c r="K99" s="44" t="s">
        <v>45</v>
      </c>
      <c r="L99" s="27">
        <v>87</v>
      </c>
    </row>
    <row r="100" spans="1:12" x14ac:dyDescent="0.25">
      <c r="A100" s="41">
        <v>232</v>
      </c>
      <c r="B100" s="41"/>
      <c r="C100" s="43" t="s">
        <v>174</v>
      </c>
      <c r="D100" s="43" t="s">
        <v>175</v>
      </c>
      <c r="E100" s="41">
        <v>171204</v>
      </c>
      <c r="F100" s="41"/>
      <c r="G100" s="43"/>
      <c r="H100" s="41"/>
      <c r="I100" s="27">
        <v>2018</v>
      </c>
      <c r="J100" s="38">
        <v>2019</v>
      </c>
      <c r="K100" s="44">
        <v>42856</v>
      </c>
      <c r="L100" s="27">
        <v>88</v>
      </c>
    </row>
    <row r="101" spans="1:12" x14ac:dyDescent="0.25">
      <c r="A101" s="41">
        <v>237</v>
      </c>
      <c r="B101" s="41"/>
      <c r="C101" s="43" t="s">
        <v>106</v>
      </c>
      <c r="D101" s="43" t="s">
        <v>176</v>
      </c>
      <c r="E101" s="41"/>
      <c r="F101" s="41"/>
      <c r="G101" s="43"/>
      <c r="H101" s="41"/>
      <c r="I101" s="27">
        <v>2018</v>
      </c>
      <c r="J101" s="38">
        <v>2019</v>
      </c>
      <c r="K101" s="44">
        <v>43040</v>
      </c>
      <c r="L101" s="27">
        <v>89</v>
      </c>
    </row>
    <row r="102" spans="1:12" x14ac:dyDescent="0.25">
      <c r="A102" s="41">
        <v>238</v>
      </c>
      <c r="B102" s="41"/>
      <c r="C102" s="43" t="s">
        <v>69</v>
      </c>
      <c r="D102" s="43" t="s">
        <v>177</v>
      </c>
      <c r="E102" s="41">
        <v>160966</v>
      </c>
      <c r="F102" s="41"/>
      <c r="G102" s="43"/>
      <c r="H102" s="41"/>
      <c r="I102" s="27">
        <v>2018</v>
      </c>
      <c r="J102" s="38">
        <v>2019</v>
      </c>
      <c r="K102" s="44">
        <v>42675</v>
      </c>
      <c r="L102" s="27">
        <v>90</v>
      </c>
    </row>
    <row r="103" spans="1:12" x14ac:dyDescent="0.25">
      <c r="A103" s="41">
        <v>241</v>
      </c>
      <c r="B103" s="41"/>
      <c r="C103" s="43" t="s">
        <v>178</v>
      </c>
      <c r="D103" s="43" t="s">
        <v>138</v>
      </c>
      <c r="E103" s="41"/>
      <c r="F103" s="41"/>
      <c r="G103" s="43" t="s">
        <v>38</v>
      </c>
      <c r="H103" s="41"/>
      <c r="I103" s="27">
        <v>2018</v>
      </c>
      <c r="J103" s="38">
        <v>2019</v>
      </c>
      <c r="K103" s="44">
        <v>43040</v>
      </c>
      <c r="L103" s="27">
        <v>91</v>
      </c>
    </row>
    <row r="104" spans="1:12" x14ac:dyDescent="0.25">
      <c r="A104" s="41">
        <v>247</v>
      </c>
      <c r="B104" s="41" t="s">
        <v>24</v>
      </c>
      <c r="C104" s="43" t="s">
        <v>179</v>
      </c>
      <c r="D104" s="43" t="s">
        <v>22</v>
      </c>
      <c r="E104" s="41">
        <v>11044</v>
      </c>
      <c r="F104" s="41"/>
      <c r="G104" s="43" t="s">
        <v>23</v>
      </c>
      <c r="H104" s="41"/>
      <c r="I104" s="27">
        <v>2018</v>
      </c>
      <c r="J104" s="38">
        <v>2019</v>
      </c>
      <c r="K104" s="44">
        <v>42675</v>
      </c>
      <c r="L104" s="27">
        <v>92</v>
      </c>
    </row>
    <row r="105" spans="1:12" x14ac:dyDescent="0.25">
      <c r="A105" s="41">
        <v>248</v>
      </c>
      <c r="B105" s="41"/>
      <c r="C105" s="43" t="s">
        <v>180</v>
      </c>
      <c r="D105" s="43" t="s">
        <v>181</v>
      </c>
      <c r="E105" s="41"/>
      <c r="F105" s="41"/>
      <c r="G105" s="43"/>
      <c r="H105" s="41"/>
      <c r="I105" s="27">
        <v>2018</v>
      </c>
      <c r="J105" s="38">
        <v>2019</v>
      </c>
      <c r="K105" s="44">
        <v>43040</v>
      </c>
      <c r="L105" s="27">
        <v>93</v>
      </c>
    </row>
    <row r="106" spans="1:12" x14ac:dyDescent="0.25">
      <c r="A106" s="41">
        <v>255</v>
      </c>
      <c r="B106" s="41" t="s">
        <v>24</v>
      </c>
      <c r="C106" s="43" t="s">
        <v>182</v>
      </c>
      <c r="D106" s="43" t="s">
        <v>142</v>
      </c>
      <c r="E106" s="41"/>
      <c r="F106" s="41"/>
      <c r="G106" s="43" t="s">
        <v>27</v>
      </c>
      <c r="H106" s="41"/>
      <c r="I106" s="27">
        <v>2018</v>
      </c>
      <c r="J106" s="38">
        <v>2019</v>
      </c>
      <c r="K106" s="44">
        <v>42675</v>
      </c>
      <c r="L106" s="27">
        <v>94</v>
      </c>
    </row>
    <row r="107" spans="1:12" x14ac:dyDescent="0.25">
      <c r="A107" s="41">
        <v>264</v>
      </c>
      <c r="B107" s="41"/>
      <c r="C107" s="43" t="s">
        <v>271</v>
      </c>
      <c r="D107" s="43" t="s">
        <v>272</v>
      </c>
      <c r="E107" s="41"/>
      <c r="F107" s="41"/>
      <c r="G107" s="43"/>
      <c r="H107" s="41"/>
      <c r="I107" s="27">
        <v>2018</v>
      </c>
      <c r="J107" s="38">
        <v>2019</v>
      </c>
      <c r="K107" s="44">
        <v>42675</v>
      </c>
      <c r="L107" s="27">
        <v>94</v>
      </c>
    </row>
    <row r="108" spans="1:12" x14ac:dyDescent="0.25">
      <c r="A108" s="41">
        <v>265</v>
      </c>
      <c r="B108" s="41"/>
      <c r="C108" s="43" t="s">
        <v>183</v>
      </c>
      <c r="D108" s="43" t="s">
        <v>184</v>
      </c>
      <c r="E108" s="41">
        <v>170045</v>
      </c>
      <c r="F108" s="41"/>
      <c r="G108" s="43" t="s">
        <v>185</v>
      </c>
      <c r="H108" s="41"/>
      <c r="I108" s="27">
        <v>2018</v>
      </c>
      <c r="J108" s="27">
        <v>2019</v>
      </c>
      <c r="K108" s="44">
        <v>42767</v>
      </c>
      <c r="L108" s="27">
        <v>95</v>
      </c>
    </row>
    <row r="109" spans="1:12" x14ac:dyDescent="0.25">
      <c r="A109" s="41">
        <v>266</v>
      </c>
      <c r="B109" s="41"/>
      <c r="C109" s="43" t="s">
        <v>186</v>
      </c>
      <c r="D109" s="43" t="s">
        <v>187</v>
      </c>
      <c r="E109" s="41"/>
      <c r="F109" s="41"/>
      <c r="G109" s="43"/>
      <c r="H109" s="41"/>
      <c r="I109" s="27">
        <v>2018</v>
      </c>
      <c r="J109" s="27">
        <v>2019</v>
      </c>
      <c r="K109" s="44">
        <v>43040</v>
      </c>
      <c r="L109" s="27">
        <v>96</v>
      </c>
    </row>
    <row r="110" spans="1:12" x14ac:dyDescent="0.25">
      <c r="A110" s="41">
        <v>276</v>
      </c>
      <c r="B110" s="41"/>
      <c r="C110" s="43" t="s">
        <v>188</v>
      </c>
      <c r="D110" s="43" t="s">
        <v>189</v>
      </c>
      <c r="E110" s="41">
        <v>163726</v>
      </c>
      <c r="F110" s="41"/>
      <c r="G110" s="43" t="s">
        <v>27</v>
      </c>
      <c r="H110" s="41"/>
      <c r="I110" s="27">
        <v>2018</v>
      </c>
      <c r="J110" s="38">
        <v>2019</v>
      </c>
      <c r="K110" s="44">
        <v>42675</v>
      </c>
      <c r="L110" s="27">
        <v>97</v>
      </c>
    </row>
    <row r="111" spans="1:12" x14ac:dyDescent="0.25">
      <c r="A111" s="41">
        <v>277</v>
      </c>
      <c r="B111" s="41"/>
      <c r="C111" s="43" t="s">
        <v>89</v>
      </c>
      <c r="D111" s="43" t="s">
        <v>190</v>
      </c>
      <c r="E111" s="41"/>
      <c r="F111" s="41"/>
      <c r="G111" s="43"/>
      <c r="H111" s="41"/>
      <c r="I111" s="27">
        <v>2018</v>
      </c>
      <c r="J111" s="38">
        <v>2019</v>
      </c>
      <c r="K111" s="44">
        <v>43040</v>
      </c>
      <c r="L111" s="27">
        <v>98</v>
      </c>
    </row>
    <row r="112" spans="1:12" x14ac:dyDescent="0.25">
      <c r="A112" s="41">
        <v>281</v>
      </c>
      <c r="B112" s="41"/>
      <c r="C112" s="43" t="s">
        <v>191</v>
      </c>
      <c r="D112" s="43" t="s">
        <v>80</v>
      </c>
      <c r="E112" s="41">
        <v>170705</v>
      </c>
      <c r="F112" s="41"/>
      <c r="G112" s="43" t="s">
        <v>97</v>
      </c>
      <c r="H112" s="41"/>
      <c r="I112" s="27">
        <v>2018</v>
      </c>
      <c r="J112" s="38">
        <v>2019</v>
      </c>
      <c r="K112" s="44">
        <v>42767</v>
      </c>
      <c r="L112" s="27">
        <v>99</v>
      </c>
    </row>
    <row r="113" spans="1:12" x14ac:dyDescent="0.25">
      <c r="A113" s="41">
        <v>285</v>
      </c>
      <c r="B113" s="42" t="s">
        <v>24</v>
      </c>
      <c r="C113" s="43" t="s">
        <v>192</v>
      </c>
      <c r="D113" s="43" t="s">
        <v>103</v>
      </c>
      <c r="E113" s="41">
        <v>161298</v>
      </c>
      <c r="F113" s="42"/>
      <c r="G113" s="43" t="s">
        <v>44</v>
      </c>
      <c r="H113" s="42"/>
      <c r="I113" s="27">
        <v>2018</v>
      </c>
      <c r="J113" s="38">
        <v>2019</v>
      </c>
      <c r="K113" s="44">
        <v>42705</v>
      </c>
      <c r="L113" s="27">
        <v>100</v>
      </c>
    </row>
    <row r="114" spans="1:12" x14ac:dyDescent="0.25">
      <c r="A114" s="41">
        <v>293</v>
      </c>
      <c r="B114" s="42"/>
      <c r="C114" s="43" t="s">
        <v>138</v>
      </c>
      <c r="D114" s="43" t="s">
        <v>166</v>
      </c>
      <c r="E114" s="41"/>
      <c r="F114" s="42"/>
      <c r="G114" s="43"/>
      <c r="H114" s="42"/>
      <c r="I114" s="27"/>
      <c r="J114" s="38"/>
      <c r="K114" s="44"/>
      <c r="L114" s="27"/>
    </row>
    <row r="115" spans="1:12" x14ac:dyDescent="0.25">
      <c r="A115" s="41">
        <v>306</v>
      </c>
      <c r="B115" s="42"/>
      <c r="C115" s="43" t="s">
        <v>288</v>
      </c>
      <c r="D115" s="43" t="s">
        <v>289</v>
      </c>
      <c r="E115" s="41"/>
      <c r="F115" s="42"/>
      <c r="G115" s="43"/>
      <c r="H115" s="42"/>
      <c r="I115" s="27"/>
      <c r="J115" s="38"/>
      <c r="K115" s="44"/>
      <c r="L115" s="27"/>
    </row>
    <row r="116" spans="1:12" x14ac:dyDescent="0.25">
      <c r="A116" s="41">
        <v>329</v>
      </c>
      <c r="B116" s="42"/>
      <c r="C116" s="43" t="s">
        <v>193</v>
      </c>
      <c r="D116" s="43" t="s">
        <v>194</v>
      </c>
      <c r="E116" s="41"/>
      <c r="F116" s="42"/>
      <c r="G116" s="43" t="s">
        <v>160</v>
      </c>
      <c r="H116" s="42"/>
      <c r="I116" s="27">
        <v>2018</v>
      </c>
      <c r="J116" s="38">
        <v>2019</v>
      </c>
      <c r="K116" s="44">
        <v>43040</v>
      </c>
      <c r="L116" s="27">
        <v>101</v>
      </c>
    </row>
    <row r="117" spans="1:12" x14ac:dyDescent="0.25">
      <c r="A117" s="41">
        <v>337</v>
      </c>
      <c r="B117" s="42"/>
      <c r="C117" s="43" t="s">
        <v>195</v>
      </c>
      <c r="D117" s="43" t="s">
        <v>176</v>
      </c>
      <c r="E117" s="41"/>
      <c r="F117" s="42"/>
      <c r="G117" s="43"/>
      <c r="H117" s="42"/>
      <c r="I117" s="27">
        <v>2018</v>
      </c>
      <c r="J117" s="38">
        <v>2019</v>
      </c>
      <c r="K117" s="44">
        <v>42856</v>
      </c>
      <c r="L117" s="27">
        <v>102</v>
      </c>
    </row>
    <row r="118" spans="1:12" x14ac:dyDescent="0.25">
      <c r="A118" s="41">
        <v>347</v>
      </c>
      <c r="B118" s="41"/>
      <c r="C118" s="43" t="s">
        <v>106</v>
      </c>
      <c r="D118" s="43" t="s">
        <v>22</v>
      </c>
      <c r="E118" s="41">
        <v>8185</v>
      </c>
      <c r="F118" s="41"/>
      <c r="G118" s="43" t="s">
        <v>23</v>
      </c>
      <c r="H118" s="41"/>
      <c r="I118" s="27">
        <v>2018</v>
      </c>
      <c r="J118" s="38">
        <v>2019</v>
      </c>
      <c r="K118" s="44">
        <v>42675</v>
      </c>
      <c r="L118" s="27">
        <v>103</v>
      </c>
    </row>
    <row r="119" spans="1:12" x14ac:dyDescent="0.25">
      <c r="A119" s="31">
        <v>362</v>
      </c>
      <c r="B119" s="27"/>
      <c r="C119" s="1" t="s">
        <v>196</v>
      </c>
      <c r="D119" s="1" t="s">
        <v>88</v>
      </c>
      <c r="E119" s="27">
        <v>526</v>
      </c>
      <c r="F119" s="27"/>
      <c r="G119" s="1" t="s">
        <v>27</v>
      </c>
      <c r="H119" s="27"/>
      <c r="I119" s="27">
        <v>2018</v>
      </c>
      <c r="J119" s="38">
        <v>2019</v>
      </c>
      <c r="K119" s="39">
        <v>42675</v>
      </c>
      <c r="L119" s="27">
        <v>104</v>
      </c>
    </row>
    <row r="120" spans="1:12" x14ac:dyDescent="0.25">
      <c r="A120" s="31">
        <v>365</v>
      </c>
      <c r="B120" s="27"/>
      <c r="C120" s="1" t="s">
        <v>248</v>
      </c>
      <c r="D120" s="1" t="s">
        <v>103</v>
      </c>
      <c r="F120" s="27"/>
      <c r="G120" s="1"/>
      <c r="H120" s="27"/>
      <c r="I120" s="27"/>
      <c r="J120" s="38"/>
      <c r="K120" s="39"/>
      <c r="L120" s="27"/>
    </row>
    <row r="121" spans="1:12" x14ac:dyDescent="0.25">
      <c r="A121" s="31">
        <v>395</v>
      </c>
      <c r="B121" s="27"/>
      <c r="C121" s="1" t="s">
        <v>197</v>
      </c>
      <c r="D121" s="1" t="s">
        <v>198</v>
      </c>
      <c r="F121" s="27"/>
      <c r="G121" s="1" t="s">
        <v>23</v>
      </c>
      <c r="H121" s="27"/>
      <c r="I121" s="27">
        <v>2018</v>
      </c>
      <c r="J121" s="27">
        <v>2019</v>
      </c>
      <c r="K121" s="39">
        <v>42675</v>
      </c>
      <c r="L121" s="27">
        <v>105</v>
      </c>
    </row>
    <row r="122" spans="1:12" x14ac:dyDescent="0.25">
      <c r="A122" s="31">
        <v>406</v>
      </c>
      <c r="B122" s="27"/>
      <c r="C122" s="1" t="s">
        <v>188</v>
      </c>
      <c r="D122" s="1" t="s">
        <v>157</v>
      </c>
      <c r="F122" s="27"/>
      <c r="G122" s="1"/>
      <c r="H122" s="27"/>
      <c r="I122" s="27">
        <v>2018</v>
      </c>
      <c r="J122" s="27">
        <v>2019</v>
      </c>
      <c r="K122" s="39">
        <v>42795</v>
      </c>
      <c r="L122" s="27">
        <v>106</v>
      </c>
    </row>
    <row r="123" spans="1:12" x14ac:dyDescent="0.25">
      <c r="A123" s="31">
        <v>441</v>
      </c>
      <c r="B123" s="27"/>
      <c r="C123" s="1" t="s">
        <v>39</v>
      </c>
      <c r="D123" s="1" t="s">
        <v>199</v>
      </c>
      <c r="F123" s="27"/>
      <c r="G123" s="1"/>
      <c r="H123" s="27"/>
      <c r="I123" s="27">
        <v>2018</v>
      </c>
      <c r="J123" s="38">
        <v>2019</v>
      </c>
      <c r="K123" s="39">
        <v>42856</v>
      </c>
      <c r="L123" s="27">
        <v>107</v>
      </c>
    </row>
    <row r="124" spans="1:12" x14ac:dyDescent="0.25">
      <c r="A124" s="31">
        <v>444</v>
      </c>
      <c r="B124" s="27"/>
      <c r="C124" s="1" t="s">
        <v>106</v>
      </c>
      <c r="D124" s="1" t="s">
        <v>200</v>
      </c>
      <c r="E124" s="27">
        <v>162605</v>
      </c>
      <c r="F124" s="27"/>
      <c r="G124" s="1"/>
      <c r="H124" s="27"/>
      <c r="I124" s="27">
        <v>2018</v>
      </c>
      <c r="J124" s="38">
        <v>2019</v>
      </c>
      <c r="K124" s="39">
        <v>42736</v>
      </c>
      <c r="L124" s="27">
        <v>108</v>
      </c>
    </row>
    <row r="125" spans="1:12" x14ac:dyDescent="0.25">
      <c r="A125" s="31">
        <v>447</v>
      </c>
      <c r="B125" s="27" t="s">
        <v>24</v>
      </c>
      <c r="C125" s="1" t="s">
        <v>197</v>
      </c>
      <c r="D125" s="1" t="s">
        <v>22</v>
      </c>
      <c r="E125" s="27">
        <v>3029</v>
      </c>
      <c r="F125" s="27"/>
      <c r="G125" s="1" t="s">
        <v>23</v>
      </c>
      <c r="H125" s="27"/>
      <c r="I125" s="27">
        <v>2018</v>
      </c>
      <c r="J125" s="38">
        <v>2019</v>
      </c>
      <c r="K125" s="39">
        <v>42675</v>
      </c>
      <c r="L125" s="27">
        <v>109</v>
      </c>
    </row>
    <row r="126" spans="1:12" x14ac:dyDescent="0.25">
      <c r="A126" s="31">
        <v>448</v>
      </c>
      <c r="B126" s="27"/>
      <c r="C126" s="1" t="s">
        <v>201</v>
      </c>
      <c r="D126" s="1"/>
      <c r="F126" s="27"/>
      <c r="G126" s="1"/>
      <c r="H126" s="27"/>
      <c r="I126" s="27">
        <v>2018</v>
      </c>
      <c r="J126" s="27">
        <v>2019</v>
      </c>
      <c r="K126" s="39">
        <v>42856</v>
      </c>
      <c r="L126" s="27">
        <v>110</v>
      </c>
    </row>
    <row r="127" spans="1:12" x14ac:dyDescent="0.25">
      <c r="A127" s="31">
        <v>464</v>
      </c>
      <c r="B127" s="27"/>
      <c r="C127" s="1" t="s">
        <v>202</v>
      </c>
      <c r="D127" s="1" t="s">
        <v>203</v>
      </c>
      <c r="E127" s="27">
        <v>1641</v>
      </c>
      <c r="F127" s="27"/>
      <c r="G127" s="1"/>
      <c r="H127" s="27"/>
      <c r="I127" s="27">
        <v>2018</v>
      </c>
      <c r="J127" s="38">
        <v>2019</v>
      </c>
      <c r="K127" s="39">
        <v>42675</v>
      </c>
      <c r="L127" s="27">
        <v>111</v>
      </c>
    </row>
    <row r="128" spans="1:12" x14ac:dyDescent="0.25">
      <c r="A128" s="31">
        <v>465</v>
      </c>
      <c r="B128" s="27"/>
      <c r="C128" s="1" t="s">
        <v>170</v>
      </c>
      <c r="D128" s="1" t="s">
        <v>204</v>
      </c>
      <c r="E128" s="27">
        <v>161052</v>
      </c>
      <c r="F128" s="27"/>
      <c r="G128" s="1"/>
      <c r="H128" s="27"/>
      <c r="I128" s="27">
        <v>2018</v>
      </c>
      <c r="J128" s="38">
        <v>2019</v>
      </c>
      <c r="K128" s="39">
        <v>42675</v>
      </c>
      <c r="L128" s="27">
        <v>112</v>
      </c>
    </row>
    <row r="129" spans="1:12" x14ac:dyDescent="0.25">
      <c r="A129" s="31">
        <v>470</v>
      </c>
      <c r="B129" s="27"/>
      <c r="C129" s="1" t="s">
        <v>165</v>
      </c>
      <c r="D129" s="1" t="s">
        <v>205</v>
      </c>
      <c r="F129" s="27"/>
      <c r="G129" s="1"/>
      <c r="H129" s="27"/>
      <c r="I129" s="27">
        <v>2018</v>
      </c>
      <c r="J129" s="38">
        <v>2019</v>
      </c>
      <c r="K129" s="39">
        <v>43040</v>
      </c>
      <c r="L129" s="27">
        <v>113</v>
      </c>
    </row>
    <row r="130" spans="1:12" x14ac:dyDescent="0.25">
      <c r="A130" s="31">
        <v>491</v>
      </c>
      <c r="B130" s="27"/>
      <c r="C130" s="1" t="s">
        <v>39</v>
      </c>
      <c r="D130" s="1" t="s">
        <v>206</v>
      </c>
      <c r="F130" s="27"/>
      <c r="G130" s="1" t="s">
        <v>23</v>
      </c>
      <c r="H130" s="27"/>
      <c r="I130" s="27">
        <v>2018</v>
      </c>
      <c r="J130" s="27">
        <v>2019</v>
      </c>
      <c r="K130" s="39">
        <v>42675</v>
      </c>
      <c r="L130" s="27">
        <v>114</v>
      </c>
    </row>
    <row r="131" spans="1:12" x14ac:dyDescent="0.25">
      <c r="A131" s="31">
        <v>499</v>
      </c>
      <c r="B131" s="27"/>
      <c r="C131" s="1" t="s">
        <v>102</v>
      </c>
      <c r="D131" s="1" t="s">
        <v>207</v>
      </c>
      <c r="E131" s="27">
        <v>170451</v>
      </c>
      <c r="F131" s="27"/>
      <c r="G131" s="1"/>
      <c r="H131" s="27"/>
      <c r="I131" s="27">
        <v>2018</v>
      </c>
      <c r="J131" s="27">
        <v>2019</v>
      </c>
      <c r="K131" s="39">
        <v>42767</v>
      </c>
      <c r="L131" s="27">
        <v>115</v>
      </c>
    </row>
    <row r="132" spans="1:12" ht="16.5" customHeight="1" x14ac:dyDescent="0.25">
      <c r="A132" s="31">
        <v>503</v>
      </c>
      <c r="B132" s="27"/>
      <c r="C132" s="1" t="s">
        <v>292</v>
      </c>
      <c r="D132" s="1" t="s">
        <v>293</v>
      </c>
      <c r="F132" s="27"/>
      <c r="G132" s="1"/>
      <c r="H132" s="27"/>
      <c r="I132" s="27"/>
      <c r="J132" s="27"/>
      <c r="K132" s="39"/>
      <c r="L132" s="27"/>
    </row>
    <row r="133" spans="1:12" x14ac:dyDescent="0.25">
      <c r="A133" s="31">
        <v>506</v>
      </c>
      <c r="B133" s="27"/>
      <c r="C133" s="1" t="s">
        <v>197</v>
      </c>
      <c r="D133" s="1" t="s">
        <v>208</v>
      </c>
      <c r="F133" s="27"/>
      <c r="G133" s="1" t="s">
        <v>97</v>
      </c>
      <c r="H133" s="27"/>
      <c r="I133" s="27">
        <v>2018</v>
      </c>
      <c r="J133" s="27">
        <v>2019</v>
      </c>
      <c r="K133" s="39">
        <v>42675</v>
      </c>
      <c r="L133" s="27">
        <v>116</v>
      </c>
    </row>
    <row r="134" spans="1:12" x14ac:dyDescent="0.25">
      <c r="A134" s="31">
        <v>513</v>
      </c>
      <c r="B134" s="27"/>
      <c r="C134" s="1" t="s">
        <v>297</v>
      </c>
      <c r="D134" s="1" t="s">
        <v>209</v>
      </c>
      <c r="E134" s="27">
        <v>160894</v>
      </c>
      <c r="F134" s="27"/>
      <c r="G134" s="1"/>
      <c r="H134" s="27"/>
      <c r="I134" s="27">
        <v>2018</v>
      </c>
      <c r="J134" s="38">
        <v>2019</v>
      </c>
      <c r="K134" s="39">
        <v>42705</v>
      </c>
      <c r="L134" s="27">
        <v>117</v>
      </c>
    </row>
    <row r="135" spans="1:12" x14ac:dyDescent="0.25">
      <c r="A135" s="31">
        <v>515</v>
      </c>
      <c r="B135" s="27"/>
      <c r="C135" s="1" t="s">
        <v>210</v>
      </c>
      <c r="D135" s="1" t="s">
        <v>211</v>
      </c>
      <c r="F135" s="27"/>
      <c r="G135" s="1"/>
      <c r="H135" s="27"/>
      <c r="I135" s="27">
        <v>2018</v>
      </c>
      <c r="J135" s="38">
        <v>2019</v>
      </c>
      <c r="K135" s="39">
        <v>42675</v>
      </c>
      <c r="L135" s="27">
        <v>118</v>
      </c>
    </row>
    <row r="136" spans="1:12" x14ac:dyDescent="0.25">
      <c r="A136" s="31">
        <v>516</v>
      </c>
      <c r="B136" s="27"/>
      <c r="C136" s="1" t="s">
        <v>212</v>
      </c>
      <c r="D136" s="1" t="s">
        <v>213</v>
      </c>
      <c r="F136" s="27"/>
      <c r="G136" s="1"/>
      <c r="H136" s="27"/>
      <c r="I136" s="27">
        <v>2018</v>
      </c>
      <c r="J136" s="38">
        <v>2019</v>
      </c>
      <c r="K136" s="44">
        <v>43040</v>
      </c>
      <c r="L136" s="27">
        <v>119</v>
      </c>
    </row>
    <row r="137" spans="1:12" x14ac:dyDescent="0.25">
      <c r="A137" s="41">
        <v>520</v>
      </c>
      <c r="B137" s="41" t="s">
        <v>24</v>
      </c>
      <c r="C137" s="43" t="s">
        <v>214</v>
      </c>
      <c r="D137" s="43" t="s">
        <v>276</v>
      </c>
      <c r="E137" s="41"/>
      <c r="F137" s="41"/>
      <c r="G137" s="43" t="s">
        <v>27</v>
      </c>
      <c r="H137" s="41"/>
      <c r="I137" s="27">
        <v>2018</v>
      </c>
      <c r="J137" s="38">
        <v>2019</v>
      </c>
      <c r="K137" s="44">
        <v>42675</v>
      </c>
      <c r="L137" s="27">
        <v>120</v>
      </c>
    </row>
    <row r="138" spans="1:12" x14ac:dyDescent="0.25">
      <c r="A138" s="41">
        <v>524</v>
      </c>
      <c r="B138" s="41"/>
      <c r="C138" s="43" t="s">
        <v>215</v>
      </c>
      <c r="D138" s="43" t="s">
        <v>216</v>
      </c>
      <c r="E138" s="41"/>
      <c r="F138" s="41"/>
      <c r="G138" s="43"/>
      <c r="H138" s="41"/>
      <c r="I138" s="27">
        <v>2018</v>
      </c>
      <c r="J138" s="38">
        <v>2019</v>
      </c>
      <c r="K138" s="44">
        <v>43040</v>
      </c>
      <c r="L138" s="27">
        <v>121</v>
      </c>
    </row>
    <row r="139" spans="1:12" x14ac:dyDescent="0.25">
      <c r="A139" s="31">
        <v>530</v>
      </c>
      <c r="B139" s="27"/>
      <c r="C139" s="1" t="s">
        <v>170</v>
      </c>
      <c r="D139" s="1" t="s">
        <v>217</v>
      </c>
      <c r="E139" s="27">
        <v>19813</v>
      </c>
      <c r="F139" s="27"/>
      <c r="G139" s="1" t="s">
        <v>38</v>
      </c>
      <c r="H139" s="27"/>
      <c r="I139" s="27">
        <v>2018</v>
      </c>
      <c r="J139" s="38">
        <v>2019</v>
      </c>
      <c r="K139" s="39">
        <v>42675</v>
      </c>
      <c r="L139" s="27">
        <v>122</v>
      </c>
    </row>
    <row r="140" spans="1:12" x14ac:dyDescent="0.25">
      <c r="A140" s="31">
        <v>531</v>
      </c>
      <c r="B140" s="27" t="s">
        <v>218</v>
      </c>
      <c r="C140" s="1" t="s">
        <v>219</v>
      </c>
      <c r="D140" s="1" t="s">
        <v>217</v>
      </c>
      <c r="E140" s="27">
        <v>19812</v>
      </c>
      <c r="F140" s="27"/>
      <c r="G140" s="1" t="s">
        <v>38</v>
      </c>
      <c r="H140" s="27"/>
      <c r="I140" s="27">
        <v>2018</v>
      </c>
      <c r="J140" s="38">
        <v>2019</v>
      </c>
      <c r="K140" s="39">
        <v>42675</v>
      </c>
      <c r="L140" s="27">
        <v>123</v>
      </c>
    </row>
    <row r="141" spans="1:12" x14ac:dyDescent="0.25">
      <c r="A141" s="31">
        <v>532</v>
      </c>
      <c r="B141" s="27" t="s">
        <v>218</v>
      </c>
      <c r="C141" s="1" t="s">
        <v>58</v>
      </c>
      <c r="D141" s="1" t="s">
        <v>217</v>
      </c>
      <c r="E141" s="27">
        <v>21848</v>
      </c>
      <c r="F141" s="27"/>
      <c r="G141" s="1" t="s">
        <v>38</v>
      </c>
      <c r="H141" s="27"/>
      <c r="I141" s="27">
        <v>2018</v>
      </c>
      <c r="J141" s="38">
        <v>2019</v>
      </c>
      <c r="K141" s="39">
        <v>42675</v>
      </c>
      <c r="L141" s="27">
        <v>124</v>
      </c>
    </row>
    <row r="142" spans="1:12" x14ac:dyDescent="0.25">
      <c r="A142" s="31">
        <v>533</v>
      </c>
      <c r="B142" s="27"/>
      <c r="C142" s="1" t="s">
        <v>69</v>
      </c>
      <c r="D142" s="1" t="s">
        <v>220</v>
      </c>
      <c r="E142" s="27">
        <v>163291</v>
      </c>
      <c r="F142" s="27"/>
      <c r="G142" s="1" t="s">
        <v>221</v>
      </c>
      <c r="H142" s="27"/>
      <c r="I142" s="27">
        <v>2018</v>
      </c>
      <c r="J142" s="27">
        <v>2019</v>
      </c>
      <c r="K142" s="39">
        <v>42675</v>
      </c>
      <c r="L142" s="27">
        <v>125</v>
      </c>
    </row>
    <row r="143" spans="1:12" x14ac:dyDescent="0.25">
      <c r="A143" s="31">
        <v>538</v>
      </c>
      <c r="B143" s="27"/>
      <c r="C143" s="1" t="s">
        <v>222</v>
      </c>
      <c r="D143" s="1" t="s">
        <v>223</v>
      </c>
      <c r="E143" s="27">
        <v>160967</v>
      </c>
      <c r="F143" s="27"/>
      <c r="G143" s="1" t="s">
        <v>31</v>
      </c>
      <c r="H143" s="27"/>
      <c r="I143" s="27">
        <v>2018</v>
      </c>
      <c r="J143" s="27">
        <v>2019</v>
      </c>
      <c r="K143" s="39">
        <v>42767</v>
      </c>
      <c r="L143" s="27">
        <v>126</v>
      </c>
    </row>
    <row r="144" spans="1:12" x14ac:dyDescent="0.25">
      <c r="A144" s="41">
        <v>551</v>
      </c>
      <c r="B144" s="42"/>
      <c r="C144" s="43" t="s">
        <v>147</v>
      </c>
      <c r="D144" s="43" t="s">
        <v>224</v>
      </c>
      <c r="E144" s="41"/>
      <c r="F144" s="42"/>
      <c r="G144" s="43" t="s">
        <v>225</v>
      </c>
      <c r="H144" s="42"/>
      <c r="I144" s="27">
        <v>2018</v>
      </c>
      <c r="J144" s="27">
        <v>2019</v>
      </c>
      <c r="K144" s="44">
        <v>42705</v>
      </c>
      <c r="L144" s="27">
        <v>127</v>
      </c>
    </row>
    <row r="145" spans="1:12" x14ac:dyDescent="0.25">
      <c r="A145" s="41">
        <v>555</v>
      </c>
      <c r="B145" s="42"/>
      <c r="C145" s="43" t="s">
        <v>134</v>
      </c>
      <c r="D145" s="43" t="s">
        <v>141</v>
      </c>
      <c r="E145" s="41"/>
      <c r="F145" s="42"/>
      <c r="G145" s="43"/>
      <c r="H145" s="42"/>
      <c r="I145" s="27">
        <v>2018</v>
      </c>
      <c r="J145" s="38">
        <v>2019</v>
      </c>
      <c r="K145" s="44">
        <v>43040</v>
      </c>
      <c r="L145" s="27">
        <v>128</v>
      </c>
    </row>
    <row r="146" spans="1:12" x14ac:dyDescent="0.25">
      <c r="A146" s="41">
        <v>563</v>
      </c>
      <c r="B146" s="42"/>
      <c r="C146" s="43" t="s">
        <v>202</v>
      </c>
      <c r="D146" s="43" t="s">
        <v>226</v>
      </c>
      <c r="E146" s="41"/>
      <c r="F146" s="42"/>
      <c r="G146" s="43"/>
      <c r="H146" s="42"/>
      <c r="I146" s="27">
        <v>2018</v>
      </c>
      <c r="J146" s="38">
        <v>2019</v>
      </c>
      <c r="K146" s="44">
        <v>43040</v>
      </c>
      <c r="L146" s="27">
        <v>129</v>
      </c>
    </row>
    <row r="147" spans="1:12" x14ac:dyDescent="0.25">
      <c r="A147" s="41">
        <v>564</v>
      </c>
      <c r="B147" s="42"/>
      <c r="C147" s="43" t="s">
        <v>69</v>
      </c>
      <c r="D147" s="43" t="s">
        <v>227</v>
      </c>
      <c r="E147" s="41">
        <v>170163</v>
      </c>
      <c r="F147" s="42"/>
      <c r="G147" s="43"/>
      <c r="H147" s="42"/>
      <c r="I147" s="27">
        <v>2018</v>
      </c>
      <c r="J147" s="27">
        <v>2019</v>
      </c>
      <c r="K147" s="44">
        <v>42736</v>
      </c>
      <c r="L147" s="27">
        <v>130</v>
      </c>
    </row>
    <row r="148" spans="1:12" x14ac:dyDescent="0.25">
      <c r="A148" s="41">
        <v>565</v>
      </c>
      <c r="B148" s="42"/>
      <c r="C148" s="43" t="s">
        <v>228</v>
      </c>
      <c r="D148" s="43" t="s">
        <v>157</v>
      </c>
      <c r="E148" s="41"/>
      <c r="F148" s="42"/>
      <c r="G148" s="43"/>
      <c r="H148" s="42"/>
      <c r="I148" s="27">
        <v>2018</v>
      </c>
      <c r="J148" s="38">
        <v>2019</v>
      </c>
      <c r="K148" s="44" t="s">
        <v>45</v>
      </c>
      <c r="L148" s="27">
        <v>131</v>
      </c>
    </row>
    <row r="149" spans="1:12" x14ac:dyDescent="0.25">
      <c r="A149" s="41">
        <v>586</v>
      </c>
      <c r="B149" s="42"/>
      <c r="C149" s="43" t="s">
        <v>229</v>
      </c>
      <c r="D149" s="43" t="s">
        <v>181</v>
      </c>
      <c r="E149" s="41">
        <v>150987</v>
      </c>
      <c r="F149" s="42"/>
      <c r="G149" s="43" t="s">
        <v>230</v>
      </c>
      <c r="H149" s="42"/>
      <c r="I149" s="27">
        <v>2018</v>
      </c>
      <c r="J149" s="27">
        <v>2019</v>
      </c>
      <c r="K149" s="44">
        <v>42705</v>
      </c>
      <c r="L149" s="27">
        <v>132</v>
      </c>
    </row>
    <row r="150" spans="1:12" x14ac:dyDescent="0.25">
      <c r="A150" s="41">
        <v>610</v>
      </c>
      <c r="B150" s="42"/>
      <c r="C150" s="43" t="s">
        <v>34</v>
      </c>
      <c r="D150" s="43" t="s">
        <v>231</v>
      </c>
      <c r="E150" s="41">
        <v>163866</v>
      </c>
      <c r="F150" s="42"/>
      <c r="G150" s="43" t="s">
        <v>232</v>
      </c>
      <c r="H150" s="42"/>
      <c r="I150" s="27">
        <v>2018</v>
      </c>
      <c r="J150" s="27">
        <v>2019</v>
      </c>
      <c r="K150" s="44">
        <v>42979</v>
      </c>
      <c r="L150" s="27">
        <v>133</v>
      </c>
    </row>
    <row r="151" spans="1:12" x14ac:dyDescent="0.25">
      <c r="A151" s="41">
        <v>616</v>
      </c>
      <c r="B151" s="42"/>
      <c r="C151" s="43" t="s">
        <v>233</v>
      </c>
      <c r="D151" s="43" t="s">
        <v>198</v>
      </c>
      <c r="E151" s="41"/>
      <c r="F151" s="42"/>
      <c r="G151" s="43" t="s">
        <v>23</v>
      </c>
      <c r="H151" s="42"/>
      <c r="I151" s="27">
        <v>2018</v>
      </c>
      <c r="J151" s="27">
        <v>2019</v>
      </c>
      <c r="K151" s="44">
        <v>42736</v>
      </c>
      <c r="L151" s="27">
        <v>134</v>
      </c>
    </row>
    <row r="152" spans="1:12" x14ac:dyDescent="0.25">
      <c r="A152" s="31">
        <v>619</v>
      </c>
      <c r="B152" s="27"/>
      <c r="C152" s="1" t="s">
        <v>234</v>
      </c>
      <c r="D152" s="1" t="s">
        <v>235</v>
      </c>
      <c r="F152" s="27"/>
      <c r="G152" s="1" t="s">
        <v>99</v>
      </c>
      <c r="H152" s="27"/>
      <c r="I152" s="27">
        <v>2018</v>
      </c>
      <c r="J152" s="38">
        <v>2019</v>
      </c>
      <c r="K152" s="39">
        <v>42675</v>
      </c>
      <c r="L152" s="27">
        <v>135</v>
      </c>
    </row>
    <row r="153" spans="1:12" x14ac:dyDescent="0.25">
      <c r="A153" s="31">
        <v>625</v>
      </c>
      <c r="B153" s="27"/>
      <c r="C153" s="1" t="s">
        <v>118</v>
      </c>
      <c r="D153" s="1" t="s">
        <v>236</v>
      </c>
      <c r="E153" s="27">
        <v>18300</v>
      </c>
      <c r="F153" s="27"/>
      <c r="G153" s="1" t="s">
        <v>27</v>
      </c>
      <c r="H153" s="27"/>
      <c r="I153" s="27">
        <v>2018</v>
      </c>
      <c r="J153" s="38">
        <v>2019</v>
      </c>
      <c r="K153" s="39">
        <v>42675</v>
      </c>
      <c r="L153" s="27">
        <v>136</v>
      </c>
    </row>
    <row r="154" spans="1:12" x14ac:dyDescent="0.25">
      <c r="A154" s="31">
        <v>666</v>
      </c>
      <c r="B154" s="27"/>
      <c r="C154" s="1" t="s">
        <v>48</v>
      </c>
      <c r="D154" s="1" t="s">
        <v>237</v>
      </c>
      <c r="F154" s="27"/>
      <c r="G154" s="1"/>
      <c r="H154" s="27"/>
      <c r="I154" s="27">
        <v>2018</v>
      </c>
      <c r="J154" s="38">
        <v>2019</v>
      </c>
      <c r="K154" s="39">
        <v>43040</v>
      </c>
      <c r="L154" s="27">
        <v>137</v>
      </c>
    </row>
    <row r="155" spans="1:12" x14ac:dyDescent="0.25">
      <c r="A155" s="31">
        <v>667</v>
      </c>
      <c r="B155" s="27"/>
      <c r="C155" s="1" t="s">
        <v>238</v>
      </c>
      <c r="D155" s="1" t="s">
        <v>239</v>
      </c>
      <c r="F155" s="27"/>
      <c r="G155" s="1"/>
      <c r="H155" s="27"/>
      <c r="I155" s="27">
        <v>2018</v>
      </c>
      <c r="J155" s="38">
        <v>2019</v>
      </c>
      <c r="K155" s="39">
        <v>42856</v>
      </c>
      <c r="L155" s="27">
        <v>138</v>
      </c>
    </row>
    <row r="156" spans="1:12" x14ac:dyDescent="0.25">
      <c r="A156" s="31">
        <v>675</v>
      </c>
      <c r="B156" s="27"/>
      <c r="C156" s="1" t="s">
        <v>240</v>
      </c>
      <c r="D156" s="1" t="s">
        <v>241</v>
      </c>
      <c r="E156" s="27">
        <v>163711</v>
      </c>
      <c r="F156" s="27"/>
      <c r="G156" s="1"/>
      <c r="H156" s="27"/>
      <c r="I156" s="27">
        <v>2018</v>
      </c>
      <c r="J156" s="38">
        <v>2019</v>
      </c>
      <c r="K156" s="39">
        <v>42675</v>
      </c>
      <c r="L156" s="27">
        <v>139</v>
      </c>
    </row>
    <row r="157" spans="1:12" x14ac:dyDescent="0.25">
      <c r="A157" s="31">
        <v>676</v>
      </c>
      <c r="B157" s="27"/>
      <c r="C157" s="1" t="s">
        <v>197</v>
      </c>
      <c r="D157" s="1" t="s">
        <v>241</v>
      </c>
      <c r="F157" s="27"/>
      <c r="G157" s="1"/>
      <c r="H157" s="27"/>
      <c r="I157" s="27">
        <v>2018</v>
      </c>
      <c r="J157" s="38">
        <v>2019</v>
      </c>
      <c r="K157" s="39">
        <v>42705</v>
      </c>
      <c r="L157" s="27">
        <v>140</v>
      </c>
    </row>
    <row r="158" spans="1:12" x14ac:dyDescent="0.25">
      <c r="A158" s="31">
        <v>701</v>
      </c>
      <c r="B158" s="27"/>
      <c r="C158" s="1" t="s">
        <v>242</v>
      </c>
      <c r="D158" s="1" t="s">
        <v>85</v>
      </c>
      <c r="E158" s="27">
        <v>170677</v>
      </c>
      <c r="F158" s="27"/>
      <c r="G158" s="1" t="s">
        <v>31</v>
      </c>
      <c r="H158" s="27"/>
      <c r="I158" s="27">
        <v>2018</v>
      </c>
      <c r="J158" s="27">
        <v>2019</v>
      </c>
      <c r="K158" s="39">
        <v>42767</v>
      </c>
      <c r="L158" s="27">
        <v>141</v>
      </c>
    </row>
    <row r="159" spans="1:12" x14ac:dyDescent="0.25">
      <c r="A159" s="31">
        <v>709</v>
      </c>
      <c r="B159" s="27"/>
      <c r="C159" s="1" t="s">
        <v>298</v>
      </c>
      <c r="D159" s="1" t="s">
        <v>299</v>
      </c>
      <c r="F159" s="27"/>
      <c r="G159" s="1"/>
      <c r="H159" s="27"/>
      <c r="I159" s="27"/>
      <c r="J159" s="27"/>
      <c r="K159" s="39"/>
      <c r="L159" s="27"/>
    </row>
    <row r="160" spans="1:12" x14ac:dyDescent="0.25">
      <c r="A160" s="31">
        <v>713</v>
      </c>
      <c r="B160" s="27"/>
      <c r="C160" s="1" t="s">
        <v>243</v>
      </c>
      <c r="D160" s="1" t="s">
        <v>244</v>
      </c>
      <c r="F160" s="27"/>
      <c r="G160" s="1" t="s">
        <v>27</v>
      </c>
      <c r="H160" s="27"/>
      <c r="I160" s="27">
        <v>2018</v>
      </c>
      <c r="J160" s="38">
        <v>2019</v>
      </c>
      <c r="K160" s="39">
        <v>42736</v>
      </c>
      <c r="L160" s="27">
        <v>142</v>
      </c>
    </row>
    <row r="161" spans="1:12" x14ac:dyDescent="0.25">
      <c r="A161" s="31">
        <v>717</v>
      </c>
      <c r="B161" s="27"/>
      <c r="C161" s="1" t="s">
        <v>229</v>
      </c>
      <c r="D161" s="1" t="s">
        <v>84</v>
      </c>
      <c r="F161" s="27"/>
      <c r="G161" s="1"/>
      <c r="H161" s="27"/>
      <c r="I161" s="27">
        <v>2018</v>
      </c>
      <c r="J161" s="38">
        <v>2019</v>
      </c>
      <c r="K161" s="39">
        <v>42705</v>
      </c>
      <c r="L161" s="27">
        <v>143</v>
      </c>
    </row>
    <row r="162" spans="1:12" x14ac:dyDescent="0.25">
      <c r="A162" s="31">
        <v>730</v>
      </c>
      <c r="B162" s="27"/>
      <c r="C162" s="1" t="s">
        <v>269</v>
      </c>
      <c r="D162" s="1" t="s">
        <v>270</v>
      </c>
      <c r="F162" s="27"/>
      <c r="G162" s="1"/>
      <c r="H162" s="27"/>
      <c r="I162" s="27"/>
      <c r="J162" s="38"/>
      <c r="K162" s="39"/>
      <c r="L162" s="27"/>
    </row>
    <row r="163" spans="1:12" x14ac:dyDescent="0.25">
      <c r="A163" s="31">
        <v>739</v>
      </c>
      <c r="B163" s="27"/>
      <c r="C163" s="1" t="s">
        <v>132</v>
      </c>
      <c r="D163" s="1" t="s">
        <v>137</v>
      </c>
      <c r="F163" s="27"/>
      <c r="G163" s="1" t="s">
        <v>23</v>
      </c>
      <c r="H163" s="27"/>
      <c r="I163" s="27">
        <v>2018</v>
      </c>
      <c r="J163" s="38">
        <v>2019</v>
      </c>
      <c r="K163" s="39">
        <v>42675</v>
      </c>
      <c r="L163" s="27">
        <v>144</v>
      </c>
    </row>
    <row r="164" spans="1:12" x14ac:dyDescent="0.25">
      <c r="A164" s="31">
        <v>771</v>
      </c>
      <c r="B164" s="27"/>
      <c r="C164" s="1" t="s">
        <v>165</v>
      </c>
      <c r="D164" s="1" t="s">
        <v>311</v>
      </c>
      <c r="F164" s="27"/>
      <c r="G164" s="1"/>
      <c r="H164" s="27"/>
      <c r="I164" s="27"/>
      <c r="J164" s="38"/>
      <c r="K164" s="39"/>
      <c r="L164" s="27"/>
    </row>
    <row r="165" spans="1:12" x14ac:dyDescent="0.25">
      <c r="A165" s="31">
        <v>775</v>
      </c>
      <c r="B165" s="27"/>
      <c r="C165" s="1" t="s">
        <v>18</v>
      </c>
      <c r="D165" s="37" t="s">
        <v>19</v>
      </c>
      <c r="E165" s="27">
        <v>160540</v>
      </c>
      <c r="F165" s="27"/>
      <c r="G165" s="1"/>
      <c r="H165" s="27"/>
      <c r="I165" s="27">
        <v>2018</v>
      </c>
      <c r="J165" s="38">
        <v>2019</v>
      </c>
      <c r="K165" s="39">
        <v>42675</v>
      </c>
      <c r="L165" s="27">
        <v>145</v>
      </c>
    </row>
    <row r="166" spans="1:12" x14ac:dyDescent="0.25">
      <c r="A166" s="31">
        <v>778</v>
      </c>
      <c r="C166" s="1" t="s">
        <v>245</v>
      </c>
      <c r="D166" s="1" t="s">
        <v>246</v>
      </c>
      <c r="G166" s="1" t="s">
        <v>247</v>
      </c>
      <c r="I166" s="27">
        <v>2018</v>
      </c>
      <c r="J166" s="38">
        <v>2019</v>
      </c>
      <c r="K166" s="39">
        <v>42675</v>
      </c>
      <c r="L166" s="27">
        <v>146</v>
      </c>
    </row>
    <row r="167" spans="1:12" x14ac:dyDescent="0.25">
      <c r="A167" s="31">
        <v>780</v>
      </c>
      <c r="C167" s="1" t="s">
        <v>301</v>
      </c>
      <c r="D167" s="1" t="s">
        <v>268</v>
      </c>
      <c r="G167" s="1"/>
      <c r="I167" s="27"/>
      <c r="J167" s="38"/>
      <c r="K167" s="39"/>
      <c r="L167" s="27"/>
    </row>
    <row r="168" spans="1:12" x14ac:dyDescent="0.25">
      <c r="A168" s="31">
        <v>791</v>
      </c>
      <c r="B168" s="27"/>
      <c r="C168" s="1" t="s">
        <v>248</v>
      </c>
      <c r="D168" s="1" t="s">
        <v>249</v>
      </c>
      <c r="E168" s="27">
        <v>4451</v>
      </c>
      <c r="F168" s="27"/>
      <c r="G168" s="1" t="s">
        <v>97</v>
      </c>
      <c r="H168" s="27"/>
      <c r="I168" s="27">
        <v>2018</v>
      </c>
      <c r="J168" s="38">
        <v>2019</v>
      </c>
      <c r="K168" s="39">
        <v>42675</v>
      </c>
      <c r="L168" s="27">
        <v>147</v>
      </c>
    </row>
    <row r="169" spans="1:12" x14ac:dyDescent="0.25">
      <c r="A169" s="31">
        <v>796</v>
      </c>
      <c r="B169" s="27"/>
      <c r="C169" s="1" t="s">
        <v>250</v>
      </c>
      <c r="D169" s="1" t="s">
        <v>251</v>
      </c>
      <c r="E169" s="27">
        <v>151603</v>
      </c>
      <c r="F169" s="27"/>
      <c r="G169" s="1"/>
      <c r="H169" s="27"/>
      <c r="I169" s="27">
        <v>2018</v>
      </c>
      <c r="J169" s="38">
        <v>2019</v>
      </c>
      <c r="K169" s="39">
        <v>42736</v>
      </c>
      <c r="L169" s="27">
        <v>149</v>
      </c>
    </row>
    <row r="170" spans="1:12" x14ac:dyDescent="0.25">
      <c r="A170" s="31">
        <v>798</v>
      </c>
      <c r="B170" s="27"/>
      <c r="C170" s="1" t="s">
        <v>158</v>
      </c>
      <c r="D170" s="1" t="s">
        <v>159</v>
      </c>
      <c r="E170" s="27">
        <v>151076</v>
      </c>
      <c r="F170" s="27"/>
      <c r="G170" s="1" t="s">
        <v>160</v>
      </c>
      <c r="H170" s="27"/>
      <c r="I170" s="27">
        <v>2018</v>
      </c>
      <c r="J170" s="38">
        <v>2019</v>
      </c>
      <c r="K170" s="39">
        <v>42767</v>
      </c>
      <c r="L170" s="27">
        <v>148</v>
      </c>
    </row>
    <row r="171" spans="1:12" x14ac:dyDescent="0.25">
      <c r="A171" s="31">
        <v>799</v>
      </c>
      <c r="B171" s="27"/>
      <c r="C171" s="1" t="s">
        <v>195</v>
      </c>
      <c r="D171" s="1" t="s">
        <v>252</v>
      </c>
      <c r="F171" s="27"/>
      <c r="G171" s="1" t="s">
        <v>31</v>
      </c>
      <c r="H171" s="27"/>
      <c r="I171" s="27">
        <v>2018</v>
      </c>
      <c r="J171" s="27">
        <v>2019</v>
      </c>
      <c r="K171" s="39">
        <v>42767</v>
      </c>
      <c r="L171" s="27">
        <v>150</v>
      </c>
    </row>
    <row r="172" spans="1:12" x14ac:dyDescent="0.25">
      <c r="A172" s="31">
        <v>804</v>
      </c>
      <c r="B172" s="27"/>
      <c r="C172" s="1" t="s">
        <v>229</v>
      </c>
      <c r="D172" s="1" t="s">
        <v>253</v>
      </c>
      <c r="E172" s="27">
        <v>21136</v>
      </c>
      <c r="F172" s="27"/>
      <c r="G172" s="1"/>
      <c r="H172" s="27"/>
      <c r="I172" s="27">
        <v>2018</v>
      </c>
      <c r="J172" s="27">
        <v>2019</v>
      </c>
      <c r="K172" s="39">
        <v>42675</v>
      </c>
      <c r="L172" s="27">
        <v>151</v>
      </c>
    </row>
    <row r="173" spans="1:12" x14ac:dyDescent="0.25">
      <c r="A173" s="31">
        <v>810</v>
      </c>
      <c r="B173" s="27" t="s">
        <v>24</v>
      </c>
      <c r="C173" s="1" t="s">
        <v>254</v>
      </c>
      <c r="D173" s="45" t="s">
        <v>302</v>
      </c>
      <c r="E173" s="27">
        <v>163643</v>
      </c>
      <c r="F173" s="27"/>
      <c r="G173" s="1"/>
      <c r="H173" s="27"/>
      <c r="I173" s="27">
        <v>2018</v>
      </c>
      <c r="J173" s="38">
        <v>2019</v>
      </c>
      <c r="K173" s="39">
        <v>42675</v>
      </c>
      <c r="L173" s="27">
        <v>152</v>
      </c>
    </row>
    <row r="174" spans="1:12" x14ac:dyDescent="0.25">
      <c r="A174" s="31">
        <v>811</v>
      </c>
      <c r="B174" s="27"/>
      <c r="C174" s="1" t="s">
        <v>68</v>
      </c>
      <c r="D174" s="1" t="s">
        <v>255</v>
      </c>
      <c r="E174" s="27">
        <v>163642</v>
      </c>
      <c r="F174" s="27"/>
      <c r="G174" s="1" t="s">
        <v>23</v>
      </c>
      <c r="H174" s="27"/>
      <c r="I174" s="27">
        <v>2018</v>
      </c>
      <c r="J174" s="38">
        <v>2019</v>
      </c>
      <c r="K174" s="39">
        <v>42675</v>
      </c>
      <c r="L174" s="27">
        <v>153</v>
      </c>
    </row>
    <row r="175" spans="1:12" x14ac:dyDescent="0.25">
      <c r="A175" s="31">
        <v>817</v>
      </c>
      <c r="B175" s="27"/>
      <c r="C175" s="1" t="s">
        <v>256</v>
      </c>
      <c r="D175" s="1" t="s">
        <v>122</v>
      </c>
      <c r="F175" s="27"/>
      <c r="G175" s="1" t="s">
        <v>23</v>
      </c>
      <c r="H175" s="27"/>
      <c r="I175" s="27">
        <v>2018</v>
      </c>
      <c r="J175" s="38">
        <v>2019</v>
      </c>
      <c r="K175" s="39">
        <v>42979</v>
      </c>
      <c r="L175" s="27">
        <v>154</v>
      </c>
    </row>
    <row r="176" spans="1:12" x14ac:dyDescent="0.25">
      <c r="A176" s="31">
        <v>830</v>
      </c>
      <c r="B176" s="27"/>
      <c r="C176" s="1" t="s">
        <v>138</v>
      </c>
      <c r="D176" s="1" t="s">
        <v>300</v>
      </c>
      <c r="F176" s="27"/>
      <c r="G176" s="1"/>
      <c r="H176" s="27"/>
      <c r="I176" s="27"/>
      <c r="J176" s="38"/>
      <c r="K176" s="39"/>
      <c r="L176" s="27"/>
    </row>
    <row r="177" spans="1:12" x14ac:dyDescent="0.25">
      <c r="A177" s="31">
        <v>880</v>
      </c>
      <c r="B177" s="27"/>
      <c r="C177" s="1" t="s">
        <v>257</v>
      </c>
      <c r="D177" s="1" t="s">
        <v>258</v>
      </c>
      <c r="E177" s="27">
        <v>12934</v>
      </c>
      <c r="F177" s="27"/>
      <c r="G177" s="1" t="s">
        <v>27</v>
      </c>
      <c r="H177" s="27"/>
      <c r="I177" s="27">
        <v>2018</v>
      </c>
      <c r="J177" s="38">
        <v>2019</v>
      </c>
      <c r="K177" s="39">
        <v>42675</v>
      </c>
      <c r="L177" s="27">
        <v>155</v>
      </c>
    </row>
    <row r="178" spans="1:12" x14ac:dyDescent="0.25">
      <c r="A178" s="31">
        <v>885</v>
      </c>
      <c r="B178" s="27"/>
      <c r="C178" s="1" t="s">
        <v>259</v>
      </c>
      <c r="D178" s="1" t="s">
        <v>260</v>
      </c>
      <c r="F178" s="27"/>
      <c r="G178" s="1" t="s">
        <v>27</v>
      </c>
      <c r="H178" s="27"/>
      <c r="I178" s="27">
        <v>2018</v>
      </c>
      <c r="J178" s="38">
        <v>2019</v>
      </c>
      <c r="K178" s="39">
        <v>42675</v>
      </c>
      <c r="L178" s="27">
        <v>156</v>
      </c>
    </row>
    <row r="179" spans="1:12" x14ac:dyDescent="0.25">
      <c r="A179" s="31">
        <v>888</v>
      </c>
      <c r="B179" s="27" t="s">
        <v>24</v>
      </c>
      <c r="C179" s="1" t="s">
        <v>79</v>
      </c>
      <c r="D179" s="1" t="s">
        <v>324</v>
      </c>
      <c r="F179" s="27"/>
      <c r="G179" s="1" t="s">
        <v>27</v>
      </c>
      <c r="H179" s="27"/>
      <c r="I179" s="27">
        <v>2018</v>
      </c>
      <c r="J179" s="38">
        <v>2019</v>
      </c>
      <c r="K179" s="39">
        <v>42675</v>
      </c>
      <c r="L179" s="27">
        <v>157</v>
      </c>
    </row>
    <row r="180" spans="1:12" x14ac:dyDescent="0.25">
      <c r="A180" s="31">
        <v>889</v>
      </c>
      <c r="B180" s="27"/>
      <c r="C180" s="1" t="s">
        <v>117</v>
      </c>
      <c r="D180" s="1" t="s">
        <v>322</v>
      </c>
      <c r="F180" s="27"/>
      <c r="G180" s="1"/>
      <c r="H180" s="27"/>
      <c r="I180" s="27"/>
      <c r="J180" s="38"/>
      <c r="K180" s="39"/>
      <c r="L180" s="27"/>
    </row>
    <row r="181" spans="1:12" x14ac:dyDescent="0.25">
      <c r="A181" s="31">
        <v>895</v>
      </c>
      <c r="B181" s="27"/>
      <c r="C181" s="1" t="s">
        <v>317</v>
      </c>
      <c r="D181" s="1" t="s">
        <v>318</v>
      </c>
      <c r="F181" s="27"/>
      <c r="G181" s="1"/>
      <c r="H181" s="27"/>
      <c r="I181" s="27"/>
      <c r="J181" s="38"/>
      <c r="K181" s="39"/>
      <c r="L181" s="27"/>
    </row>
    <row r="182" spans="1:12" x14ac:dyDescent="0.25">
      <c r="A182" s="31">
        <v>911</v>
      </c>
      <c r="B182" s="27" t="s">
        <v>24</v>
      </c>
      <c r="C182" s="1" t="s">
        <v>102</v>
      </c>
      <c r="D182" s="1" t="s">
        <v>323</v>
      </c>
      <c r="E182" s="27">
        <v>162983</v>
      </c>
      <c r="F182" s="27"/>
      <c r="G182" s="1" t="s">
        <v>27</v>
      </c>
      <c r="H182" s="27"/>
      <c r="I182" s="27">
        <v>2018</v>
      </c>
      <c r="J182" s="38">
        <v>2019</v>
      </c>
      <c r="K182" s="39">
        <v>42856</v>
      </c>
      <c r="L182" s="27">
        <v>158</v>
      </c>
    </row>
    <row r="183" spans="1:12" x14ac:dyDescent="0.25">
      <c r="A183" s="31">
        <v>919</v>
      </c>
      <c r="B183" s="27"/>
      <c r="C183" s="1" t="s">
        <v>261</v>
      </c>
      <c r="D183" s="1" t="s">
        <v>262</v>
      </c>
      <c r="F183" s="27"/>
      <c r="G183" s="1"/>
      <c r="H183" s="27"/>
      <c r="I183" s="27">
        <v>2018</v>
      </c>
      <c r="J183" s="38">
        <v>2019</v>
      </c>
      <c r="K183" s="39">
        <v>42675</v>
      </c>
      <c r="L183" s="27">
        <v>159</v>
      </c>
    </row>
    <row r="184" spans="1:12" x14ac:dyDescent="0.25">
      <c r="A184" s="31">
        <v>938</v>
      </c>
      <c r="B184" s="27"/>
      <c r="C184" s="1" t="s">
        <v>263</v>
      </c>
      <c r="D184" s="1" t="s">
        <v>264</v>
      </c>
      <c r="E184" s="27">
        <v>171288</v>
      </c>
      <c r="F184" s="27"/>
      <c r="G184" s="1"/>
      <c r="H184" s="27"/>
      <c r="I184" s="27">
        <v>2018</v>
      </c>
      <c r="J184" s="27">
        <v>2019</v>
      </c>
      <c r="K184" s="39">
        <v>42856</v>
      </c>
      <c r="L184" s="27">
        <v>160</v>
      </c>
    </row>
    <row r="185" spans="1:12" x14ac:dyDescent="0.25">
      <c r="A185" s="31">
        <v>943</v>
      </c>
      <c r="B185" s="27"/>
      <c r="C185" s="1" t="s">
        <v>212</v>
      </c>
      <c r="D185" s="1" t="s">
        <v>246</v>
      </c>
      <c r="F185" s="27"/>
      <c r="G185" s="1" t="s">
        <v>108</v>
      </c>
      <c r="H185" s="27"/>
      <c r="I185" s="27">
        <v>2018</v>
      </c>
      <c r="J185" s="27">
        <v>2019</v>
      </c>
      <c r="K185" s="39">
        <v>42705</v>
      </c>
      <c r="L185" s="27">
        <v>161</v>
      </c>
    </row>
    <row r="186" spans="1:12" x14ac:dyDescent="0.25">
      <c r="A186" s="31">
        <v>951</v>
      </c>
      <c r="B186" s="27"/>
      <c r="C186" s="1" t="s">
        <v>109</v>
      </c>
      <c r="D186" s="1" t="s">
        <v>110</v>
      </c>
      <c r="F186" s="27"/>
      <c r="G186" s="1"/>
      <c r="H186" s="27"/>
      <c r="I186" s="27"/>
      <c r="J186" s="27"/>
      <c r="K186" s="39"/>
      <c r="L186" s="27"/>
    </row>
    <row r="187" spans="1:12" x14ac:dyDescent="0.25">
      <c r="A187" s="31">
        <v>959</v>
      </c>
      <c r="B187" s="27"/>
      <c r="C187" s="1" t="s">
        <v>93</v>
      </c>
      <c r="D187" s="1" t="s">
        <v>120</v>
      </c>
      <c r="E187" s="27">
        <v>8928</v>
      </c>
      <c r="F187" s="27"/>
      <c r="G187" s="1" t="s">
        <v>27</v>
      </c>
      <c r="H187" s="27"/>
      <c r="I187" s="27">
        <v>2018</v>
      </c>
      <c r="J187" s="27">
        <v>2019</v>
      </c>
      <c r="K187" s="39">
        <v>42675</v>
      </c>
      <c r="L187" s="27">
        <v>162</v>
      </c>
    </row>
    <row r="188" spans="1:12" x14ac:dyDescent="0.25">
      <c r="A188" s="31">
        <v>969</v>
      </c>
      <c r="B188" s="27"/>
      <c r="C188" s="1" t="s">
        <v>312</v>
      </c>
      <c r="D188" s="1" t="s">
        <v>313</v>
      </c>
      <c r="F188" s="27"/>
      <c r="G188" s="1"/>
      <c r="H188" s="27"/>
      <c r="I188" s="27"/>
      <c r="J188" s="27"/>
      <c r="K188" s="39"/>
      <c r="L188" s="27"/>
    </row>
    <row r="189" spans="1:12" x14ac:dyDescent="0.25">
      <c r="A189" s="31">
        <v>997</v>
      </c>
      <c r="B189" s="27"/>
      <c r="C189" s="1" t="s">
        <v>195</v>
      </c>
      <c r="D189" s="1" t="s">
        <v>265</v>
      </c>
      <c r="F189" s="27"/>
      <c r="G189" s="1" t="s">
        <v>97</v>
      </c>
      <c r="H189" s="27"/>
      <c r="I189" s="27">
        <v>2018</v>
      </c>
      <c r="J189" s="38">
        <v>2019</v>
      </c>
      <c r="K189" s="39">
        <v>42675</v>
      </c>
      <c r="L189" s="27">
        <v>163</v>
      </c>
    </row>
    <row r="190" spans="1:12" x14ac:dyDescent="0.25">
      <c r="A190" s="46">
        <v>1001</v>
      </c>
      <c r="C190" s="1" t="s">
        <v>267</v>
      </c>
      <c r="D190" s="1" t="s">
        <v>268</v>
      </c>
    </row>
    <row r="191" spans="1:12" x14ac:dyDescent="0.25">
      <c r="A191" s="46">
        <v>1008</v>
      </c>
      <c r="C191" s="1" t="s">
        <v>269</v>
      </c>
      <c r="D191" s="1" t="s">
        <v>270</v>
      </c>
    </row>
    <row r="192" spans="1:12" x14ac:dyDescent="0.25">
      <c r="A192" s="46">
        <v>1030</v>
      </c>
      <c r="C192" s="1" t="s">
        <v>294</v>
      </c>
      <c r="D192" s="1" t="s">
        <v>295</v>
      </c>
    </row>
    <row r="193" spans="1:4" x14ac:dyDescent="0.25">
      <c r="A193" s="46">
        <v>1067</v>
      </c>
      <c r="C193" s="1" t="s">
        <v>290</v>
      </c>
      <c r="D193" s="1" t="s">
        <v>291</v>
      </c>
    </row>
    <row r="194" spans="1:4" x14ac:dyDescent="0.25">
      <c r="A194" s="46">
        <v>1077</v>
      </c>
      <c r="C194" s="1" t="s">
        <v>254</v>
      </c>
      <c r="D194" s="1" t="s">
        <v>316</v>
      </c>
    </row>
    <row r="222" spans="12:12" x14ac:dyDescent="0.25">
      <c r="L222" t="s">
        <v>266</v>
      </c>
    </row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</sheetData>
  <sortState ref="A6:V185">
    <sortCondition ref="A173"/>
  </sortState>
  <mergeCells count="2">
    <mergeCell ref="I1:J1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World Final</vt:lpstr>
      <vt:lpstr>World Final Jnrs</vt:lpstr>
      <vt:lpstr>WQR Formatted</vt:lpstr>
      <vt:lpstr>WQR Jnrs Formatted</vt:lpstr>
      <vt:lpstr>Grand National</vt:lpstr>
      <vt:lpstr>G.N. Formatted</vt:lpstr>
      <vt:lpstr>Driver List</vt:lpstr>
      <vt:lpstr>'G.N. Formatted'!Print_Area</vt:lpstr>
      <vt:lpstr>'Grand National'!Print_Area</vt:lpstr>
      <vt:lpstr>'WQR Formatted'!Print_Area</vt:lpstr>
      <vt:lpstr>'WQR Jnrs Formatted'!Print_Area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Stuart</dc:creator>
  <cp:lastModifiedBy>Ryan Stuart</cp:lastModifiedBy>
  <cp:lastPrinted>2018-07-09T20:46:34Z</cp:lastPrinted>
  <dcterms:created xsi:type="dcterms:W3CDTF">2017-01-15T19:37:06Z</dcterms:created>
  <dcterms:modified xsi:type="dcterms:W3CDTF">2018-12-21T00:12:56Z</dcterms:modified>
</cp:coreProperties>
</file>