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91" activeTab="0"/>
  </bookViews>
  <sheets>
    <sheet name="Overall" sheetId="1" r:id="rId1"/>
    <sheet name="YPL" sheetId="2" r:id="rId2"/>
    <sheet name="Hathern" sheetId="3" r:id="rId3"/>
    <sheet name="Hereford" sheetId="4" r:id="rId4"/>
    <sheet name="TIC" sheetId="5" r:id="rId5"/>
    <sheet name="Fordham" sheetId="6" r:id="rId6"/>
  </sheets>
  <definedNames>
    <definedName name="Excel_BuiltIn_Print_Area_1">#REF!</definedName>
    <definedName name="Excel_BuiltIn_Print_Area_2">#REF!</definedName>
    <definedName name="Excel_BuiltIn_Print_Area_3">#REF!</definedName>
    <definedName name="_xlnm.Print_Area" localSheetId="0">'Overall'!$A$1:$J$52</definedName>
    <definedName name="_xlnm.Print_Area" localSheetId="1">'YPL'!$A$1:$P$19</definedName>
  </definedNames>
  <calcPr fullCalcOnLoad="1"/>
</workbook>
</file>

<file path=xl/sharedStrings.xml><?xml version="1.0" encoding="utf-8"?>
<sst xmlns="http://schemas.openxmlformats.org/spreadsheetml/2006/main" count="309" uniqueCount="86">
  <si>
    <t>BRCA 1/12 SCALE BANGER NATIONAL</t>
  </si>
  <si>
    <t>POINTS TABLE</t>
  </si>
  <si>
    <t>BOLD= Extra point for DD Winner</t>
  </si>
  <si>
    <r>
      <t>Heats:- 1</t>
    </r>
    <r>
      <rPr>
        <vertAlign val="superscript"/>
        <sz val="10"/>
        <color indexed="8"/>
        <rFont val="Arial"/>
        <family val="2"/>
      </rPr>
      <t>st</t>
    </r>
    <r>
      <rPr>
        <sz val="10"/>
        <color indexed="8"/>
        <rFont val="Arial"/>
        <family val="2"/>
      </rPr>
      <t xml:space="preserve"> 10pts, 2</t>
    </r>
    <r>
      <rPr>
        <vertAlign val="superscript"/>
        <sz val="10"/>
        <color indexed="8"/>
        <rFont val="Arial"/>
        <family val="2"/>
      </rPr>
      <t>nd</t>
    </r>
    <r>
      <rPr>
        <sz val="10"/>
        <color indexed="8"/>
        <rFont val="Arial"/>
        <family val="2"/>
      </rPr>
      <t xml:space="preserve"> 9, 3</t>
    </r>
    <r>
      <rPr>
        <vertAlign val="superscript"/>
        <sz val="10"/>
        <color indexed="8"/>
        <rFont val="Arial"/>
        <family val="2"/>
      </rPr>
      <t>rd</t>
    </r>
    <r>
      <rPr>
        <sz val="10"/>
        <color indexed="8"/>
        <rFont val="Arial"/>
        <family val="2"/>
      </rPr>
      <t xml:space="preserve"> 8. Best 3 rounds Count</t>
    </r>
  </si>
  <si>
    <t>Italic  = Final Winner</t>
  </si>
  <si>
    <r>
      <t>Final Positions: 1</t>
    </r>
    <r>
      <rPr>
        <b/>
        <vertAlign val="superscript"/>
        <sz val="10"/>
        <color indexed="8"/>
        <rFont val="Arial"/>
        <family val="2"/>
      </rPr>
      <t>st</t>
    </r>
    <r>
      <rPr>
        <b/>
        <sz val="10"/>
        <color indexed="8"/>
        <rFont val="Arial"/>
        <family val="2"/>
      </rPr>
      <t xml:space="preserve"> 69pts, 2</t>
    </r>
    <r>
      <rPr>
        <b/>
        <vertAlign val="superscript"/>
        <sz val="10"/>
        <color indexed="8"/>
        <rFont val="Arial"/>
        <family val="2"/>
      </rPr>
      <t>nd</t>
    </r>
    <r>
      <rPr>
        <b/>
        <sz val="10"/>
        <color indexed="8"/>
        <rFont val="Arial"/>
        <family val="2"/>
      </rPr>
      <t xml:space="preserve"> 68, 3</t>
    </r>
    <r>
      <rPr>
        <b/>
        <vertAlign val="superscript"/>
        <sz val="10"/>
        <color indexed="8"/>
        <rFont val="Arial"/>
        <family val="2"/>
      </rPr>
      <t>rd</t>
    </r>
    <r>
      <rPr>
        <b/>
        <sz val="10"/>
        <color indexed="8"/>
        <rFont val="Arial"/>
        <family val="2"/>
      </rPr>
      <t xml:space="preserve"> 67 ….</t>
    </r>
  </si>
  <si>
    <t>BOLD+Italic= DD + Final Winner</t>
  </si>
  <si>
    <t>DD Winner – 1 Extra Point … 5 Bonus Points per round attended</t>
  </si>
  <si>
    <t>P</t>
  </si>
  <si>
    <t>Round 1</t>
  </si>
  <si>
    <t>Round 2</t>
  </si>
  <si>
    <t>Round 3</t>
  </si>
  <si>
    <t>Round 4</t>
  </si>
  <si>
    <t>Round 5</t>
  </si>
  <si>
    <t>Bonus Points</t>
  </si>
  <si>
    <t>Total</t>
  </si>
  <si>
    <t>Best</t>
  </si>
  <si>
    <t>O</t>
  </si>
  <si>
    <t>Name</t>
  </si>
  <si>
    <t>YPL</t>
  </si>
  <si>
    <t>Hereford</t>
  </si>
  <si>
    <t>TIC</t>
  </si>
  <si>
    <t>Fordham</t>
  </si>
  <si>
    <t>Hathern</t>
  </si>
  <si>
    <t>Points</t>
  </si>
  <si>
    <t>S</t>
  </si>
  <si>
    <t>Russell Payne</t>
  </si>
  <si>
    <t>Austin Burns</t>
  </si>
  <si>
    <t>Mark Cooper</t>
  </si>
  <si>
    <t>Allan Inness</t>
  </si>
  <si>
    <t>Lee Bishop</t>
  </si>
  <si>
    <t>Jason Reed</t>
  </si>
  <si>
    <t>Nicholas Cooper</t>
  </si>
  <si>
    <t>Martin 'Pinky' Cooper</t>
  </si>
  <si>
    <t>Sam Campbell</t>
  </si>
  <si>
    <t>Luke Westwood</t>
  </si>
  <si>
    <t>Chris Randell</t>
  </si>
  <si>
    <t>Jacob Leeke</t>
  </si>
  <si>
    <t>Matt Roberts</t>
  </si>
  <si>
    <t>Neil Richie</t>
  </si>
  <si>
    <t>Joseph Leeke</t>
  </si>
  <si>
    <t>Keith Schooling</t>
  </si>
  <si>
    <t>Tim Goodson</t>
  </si>
  <si>
    <t>Dominic McGee</t>
  </si>
  <si>
    <t>Liam Goodson</t>
  </si>
  <si>
    <t>Iain Roper</t>
  </si>
  <si>
    <t>Mark Kiddy</t>
  </si>
  <si>
    <t>James Burling</t>
  </si>
  <si>
    <t>Bryan Bouston</t>
  </si>
  <si>
    <t>Jamie Pindar</t>
  </si>
  <si>
    <t>Andrew Malkin</t>
  </si>
  <si>
    <t>Cars Raced</t>
  </si>
  <si>
    <t>Points compiler -  Chris Darlaston</t>
  </si>
  <si>
    <t xml:space="preserve">DATE OF MEETING- </t>
  </si>
  <si>
    <r>
      <t>29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April 2012</t>
    </r>
  </si>
  <si>
    <t xml:space="preserve">TRACK- </t>
  </si>
  <si>
    <t>CLASS-</t>
  </si>
  <si>
    <t>Bangers</t>
  </si>
  <si>
    <t xml:space="preserve">Car </t>
  </si>
  <si>
    <t xml:space="preserve">Drivers </t>
  </si>
  <si>
    <t>Round1</t>
  </si>
  <si>
    <t>Round2</t>
  </si>
  <si>
    <t>Round3</t>
  </si>
  <si>
    <t>Round4</t>
  </si>
  <si>
    <t>Final</t>
  </si>
  <si>
    <t>Best 3</t>
  </si>
  <si>
    <t>No.</t>
  </si>
  <si>
    <t xml:space="preserve">Name </t>
  </si>
  <si>
    <t>Laps</t>
  </si>
  <si>
    <t>Position</t>
  </si>
  <si>
    <r>
      <t>16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June 2012</t>
    </r>
  </si>
  <si>
    <t>-</t>
  </si>
  <si>
    <r>
      <t>24th</t>
    </r>
    <r>
      <rPr>
        <sz val="10"/>
        <rFont val="Arial"/>
        <family val="2"/>
      </rPr>
      <t xml:space="preserve"> June 2012</t>
    </r>
  </si>
  <si>
    <r>
      <t>29</t>
    </r>
    <r>
      <rPr>
        <vertAlign val="superscript"/>
        <sz val="10"/>
        <rFont val="Arial"/>
        <family val="2"/>
      </rPr>
      <t>th</t>
    </r>
    <r>
      <rPr>
        <sz val="10"/>
        <rFont val="Arial"/>
        <family val="2"/>
      </rPr>
      <t xml:space="preserve"> July 2012</t>
    </r>
  </si>
  <si>
    <t>Nick Cooper</t>
  </si>
  <si>
    <t>Dennis Watson</t>
  </si>
  <si>
    <t>Reggie Watson</t>
  </si>
  <si>
    <t>Tony Perry</t>
  </si>
  <si>
    <t>Martin Drake</t>
  </si>
  <si>
    <t>Mike Murray</t>
  </si>
  <si>
    <t>Scott Gamble</t>
  </si>
  <si>
    <t>Graham Gamble</t>
  </si>
  <si>
    <t>Nick Hodson</t>
  </si>
  <si>
    <t>Hathern Banger national</t>
  </si>
  <si>
    <t>To</t>
  </si>
  <si>
    <t>FINAL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</si>
</sst>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0">
    <font>
      <sz val="10"/>
      <name val="MS Sans Serif"/>
      <family val="2"/>
    </font>
    <font>
      <sz val="10"/>
      <name val="Arial"/>
      <family val="0"/>
    </font>
    <font>
      <b/>
      <sz val="10"/>
      <name val="MS Sans Serif"/>
      <family val="2"/>
    </font>
    <font>
      <u val="single"/>
      <sz val="10"/>
      <color indexed="10"/>
      <name val="Arial"/>
      <family val="2"/>
    </font>
    <font>
      <u val="single"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47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2"/>
      </top>
      <bottom>
        <color indexed="63"/>
      </bottom>
    </border>
    <border>
      <left style="thin">
        <color indexed="17"/>
      </left>
      <right style="thin">
        <color indexed="8"/>
      </right>
      <top style="thin">
        <color indexed="1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8"/>
      </left>
      <right style="thin">
        <color indexed="17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12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3" borderId="0" applyNumberFormat="0" applyBorder="0" applyAlignment="0" applyProtection="0"/>
    <xf numFmtId="9" fontId="1" fillId="0" borderId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Alignment="1">
      <alignment/>
    </xf>
    <xf numFmtId="0" fontId="7" fillId="0" borderId="0" xfId="0" applyFont="1" applyAlignment="1">
      <alignment/>
    </xf>
    <xf numFmtId="0" fontId="8" fillId="2" borderId="1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10" fillId="2" borderId="3" xfId="0" applyFont="1" applyFill="1" applyBorder="1" applyAlignment="1">
      <alignment/>
    </xf>
    <xf numFmtId="0" fontId="1" fillId="0" borderId="4" xfId="0" applyFont="1" applyBorder="1" applyAlignment="1">
      <alignment horizontal="center"/>
    </xf>
    <xf numFmtId="0" fontId="11" fillId="3" borderId="0" xfId="0" applyFont="1" applyFill="1" applyBorder="1" applyAlignment="1">
      <alignment/>
    </xf>
    <xf numFmtId="0" fontId="1" fillId="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2" fillId="2" borderId="5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2" borderId="6" xfId="0" applyFont="1" applyFill="1" applyBorder="1" applyAlignment="1">
      <alignment/>
    </xf>
    <xf numFmtId="0" fontId="7" fillId="5" borderId="7" xfId="0" applyFont="1" applyFill="1" applyBorder="1" applyAlignment="1">
      <alignment/>
    </xf>
    <xf numFmtId="0" fontId="1" fillId="5" borderId="7" xfId="0" applyFont="1" applyFill="1" applyBorder="1" applyAlignment="1">
      <alignment/>
    </xf>
    <xf numFmtId="0" fontId="1" fillId="0" borderId="7" xfId="0" applyFont="1" applyBorder="1" applyAlignment="1">
      <alignment/>
    </xf>
    <xf numFmtId="0" fontId="14" fillId="2" borderId="8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14" fontId="15" fillId="0" borderId="14" xfId="0" applyNumberFormat="1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5" fillId="6" borderId="17" xfId="0" applyFont="1" applyFill="1" applyBorder="1" applyAlignment="1">
      <alignment horizontal="center"/>
    </xf>
    <xf numFmtId="0" fontId="15" fillId="6" borderId="18" xfId="0" applyFont="1" applyFill="1" applyBorder="1" applyAlignment="1">
      <alignment horizontal="center"/>
    </xf>
    <xf numFmtId="0" fontId="15" fillId="6" borderId="19" xfId="0" applyFont="1" applyFill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0" xfId="0" applyFont="1" applyAlignment="1">
      <alignment vertical="top"/>
    </xf>
    <xf numFmtId="0" fontId="7" fillId="0" borderId="21" xfId="0" applyFont="1" applyBorder="1" applyAlignment="1">
      <alignment horizontal="center"/>
    </xf>
    <xf numFmtId="0" fontId="1" fillId="0" borderId="22" xfId="0" applyFont="1" applyFill="1" applyBorder="1" applyAlignment="1">
      <alignment horizontal="left"/>
    </xf>
    <xf numFmtId="14" fontId="15" fillId="0" borderId="23" xfId="0" applyNumberFormat="1" applyFont="1" applyBorder="1" applyAlignment="1">
      <alignment horizontal="center"/>
    </xf>
    <xf numFmtId="14" fontId="15" fillId="0" borderId="24" xfId="0" applyNumberFormat="1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7" fillId="0" borderId="26" xfId="0" applyFont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17" fillId="7" borderId="23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7" fillId="8" borderId="28" xfId="0" applyFont="1" applyFill="1" applyBorder="1" applyAlignment="1">
      <alignment horizontal="center" wrapText="1"/>
    </xf>
    <xf numFmtId="1" fontId="1" fillId="0" borderId="28" xfId="0" applyNumberFormat="1" applyFont="1" applyBorder="1" applyAlignment="1">
      <alignment horizontal="center"/>
    </xf>
    <xf numFmtId="1" fontId="7" fillId="0" borderId="28" xfId="0" applyNumberFormat="1" applyFont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23" xfId="0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27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1" fontId="7" fillId="0" borderId="26" xfId="0" applyNumberFormat="1" applyFont="1" applyFill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8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center"/>
    </xf>
    <xf numFmtId="0" fontId="1" fillId="4" borderId="23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" fontId="7" fillId="0" borderId="0" xfId="0" applyNumberFormat="1" applyFont="1" applyFill="1" applyAlignment="1">
      <alignment horizontal="center"/>
    </xf>
    <xf numFmtId="0" fontId="7" fillId="0" borderId="23" xfId="0" applyFont="1" applyFill="1" applyBorder="1" applyAlignment="1">
      <alignment/>
    </xf>
    <xf numFmtId="0" fontId="1" fillId="0" borderId="23" xfId="0" applyNumberFormat="1" applyFont="1" applyFill="1" applyBorder="1" applyAlignment="1">
      <alignment horizontal="center"/>
    </xf>
    <xf numFmtId="0" fontId="1" fillId="4" borderId="28" xfId="0" applyFont="1" applyFill="1" applyBorder="1" applyAlignment="1">
      <alignment/>
    </xf>
    <xf numFmtId="0" fontId="1" fillId="0" borderId="26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left"/>
    </xf>
    <xf numFmtId="14" fontId="18" fillId="0" borderId="0" xfId="0" applyNumberFormat="1" applyFont="1" applyAlignment="1">
      <alignment/>
    </xf>
    <xf numFmtId="0" fontId="16" fillId="0" borderId="34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35" xfId="0" applyFill="1" applyBorder="1" applyAlignment="1">
      <alignment horizontal="lef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5" xfId="0" applyFont="1" applyFill="1" applyBorder="1" applyAlignment="1">
      <alignment/>
    </xf>
    <xf numFmtId="0" fontId="1" fillId="0" borderId="36" xfId="0" applyFont="1" applyFill="1" applyBorder="1" applyAlignment="1">
      <alignment horizontal="left"/>
    </xf>
    <xf numFmtId="0" fontId="0" fillId="0" borderId="26" xfId="0" applyFont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9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0" fontId="0" fillId="0" borderId="29" xfId="0" applyFont="1" applyFill="1" applyBorder="1" applyAlignment="1">
      <alignment/>
    </xf>
    <xf numFmtId="0" fontId="7" fillId="9" borderId="23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/>
    </xf>
    <xf numFmtId="14" fontId="7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10" borderId="38" xfId="0" applyFont="1" applyFill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10" borderId="42" xfId="0" applyFont="1" applyFill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0" fillId="0" borderId="43" xfId="0" applyNumberFormat="1" applyFill="1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44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45" xfId="0" applyFill="1" applyBorder="1" applyAlignment="1">
      <alignment/>
    </xf>
    <xf numFmtId="1" fontId="7" fillId="0" borderId="0" xfId="0" applyNumberFormat="1" applyFont="1" applyFill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10" borderId="45" xfId="0" applyFill="1" applyBorder="1" applyAlignment="1">
      <alignment/>
    </xf>
    <xf numFmtId="0" fontId="0" fillId="0" borderId="45" xfId="0" applyNumberFormat="1" applyFill="1" applyBorder="1" applyAlignment="1">
      <alignment horizontal="center"/>
    </xf>
    <xf numFmtId="1" fontId="7" fillId="0" borderId="23" xfId="0" applyNumberFormat="1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</cellXfs>
  <cellStyles count="8">
    <cellStyle name="Normal" xfId="0"/>
    <cellStyle name="Best 3 Laps" xfId="15"/>
    <cellStyle name="Comma" xfId="16"/>
    <cellStyle name="Comma [0]" xfId="17"/>
    <cellStyle name="Currency" xfId="18"/>
    <cellStyle name="Currency [0]" xfId="19"/>
    <cellStyle name="FTQ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zoomScale="85" zoomScaleNormal="85" workbookViewId="0" topLeftCell="A4">
      <selection activeCell="L8" sqref="L8"/>
    </sheetView>
  </sheetViews>
  <sheetFormatPr defaultColWidth="9.140625" defaultRowHeight="12.75"/>
  <cols>
    <col min="1" max="1" width="6.28125" style="1" customWidth="1"/>
    <col min="2" max="2" width="29.8515625" style="1" customWidth="1"/>
    <col min="3" max="6" width="8.7109375" style="1" customWidth="1"/>
    <col min="7" max="7" width="11.00390625" style="1" customWidth="1"/>
    <col min="8" max="8" width="6.8515625" style="1" customWidth="1"/>
    <col min="9" max="9" width="6.00390625" style="1" customWidth="1"/>
    <col min="10" max="10" width="8.140625" style="1" customWidth="1"/>
    <col min="11" max="252" width="10.00390625" style="1" customWidth="1"/>
    <col min="253" max="16384" width="10.28125" style="0" customWidth="1"/>
  </cols>
  <sheetData>
    <row r="1" spans="1:11" ht="15" customHeight="1">
      <c r="A1" s="2"/>
      <c r="B1" s="2"/>
      <c r="C1" s="3"/>
      <c r="G1" s="4" t="s">
        <v>0</v>
      </c>
      <c r="H1" s="5"/>
      <c r="I1" s="5"/>
      <c r="J1" s="6"/>
      <c r="K1" s="6"/>
    </row>
    <row r="2" spans="1:11" ht="15" customHeight="1">
      <c r="A2" s="2"/>
      <c r="B2" s="2"/>
      <c r="C2" s="7"/>
      <c r="D2" s="8"/>
      <c r="G2" s="4" t="s">
        <v>1</v>
      </c>
      <c r="H2" s="5"/>
      <c r="I2" s="5"/>
      <c r="J2" s="6"/>
      <c r="K2" s="6"/>
    </row>
    <row r="3" spans="1:12" ht="15" customHeight="1">
      <c r="A3" s="2"/>
      <c r="B3" s="2"/>
      <c r="C3" s="9"/>
      <c r="E3" s="10"/>
      <c r="F3" s="10"/>
      <c r="G3" s="4">
        <v>2012</v>
      </c>
      <c r="H3" s="5"/>
      <c r="I3" s="5"/>
      <c r="J3" s="6"/>
      <c r="K3" s="11"/>
      <c r="L3" s="12"/>
    </row>
    <row r="4" spans="1:12" ht="15" customHeight="1">
      <c r="A4" s="13" t="s">
        <v>2</v>
      </c>
      <c r="B4" s="14"/>
      <c r="C4" s="15"/>
      <c r="D4" s="15"/>
      <c r="E4" s="16" t="s">
        <v>3</v>
      </c>
      <c r="F4" s="17"/>
      <c r="G4" s="17"/>
      <c r="H4" s="17"/>
      <c r="I4" s="17"/>
      <c r="J4" s="18"/>
      <c r="K4" s="19"/>
      <c r="L4" s="12"/>
    </row>
    <row r="5" spans="1:12" ht="15" customHeight="1">
      <c r="A5" s="20" t="s">
        <v>4</v>
      </c>
      <c r="B5" s="21"/>
      <c r="C5" s="22"/>
      <c r="D5" s="23"/>
      <c r="E5" s="24" t="s">
        <v>5</v>
      </c>
      <c r="F5" s="25"/>
      <c r="G5" s="25"/>
      <c r="H5" s="25"/>
      <c r="I5" s="25"/>
      <c r="J5" s="26"/>
      <c r="K5" s="19"/>
      <c r="L5" s="12"/>
    </row>
    <row r="6" spans="1:12" ht="12.75">
      <c r="A6" s="27" t="s">
        <v>6</v>
      </c>
      <c r="B6" s="28"/>
      <c r="C6" s="29"/>
      <c r="D6" s="29"/>
      <c r="E6" s="30" t="s">
        <v>7</v>
      </c>
      <c r="F6" s="31"/>
      <c r="G6" s="31"/>
      <c r="H6" s="31"/>
      <c r="I6" s="31"/>
      <c r="J6" s="32"/>
      <c r="L6" s="12"/>
    </row>
    <row r="7" spans="1:12" ht="14.25" customHeight="1">
      <c r="A7" s="33" t="s">
        <v>8</v>
      </c>
      <c r="B7" s="34"/>
      <c r="C7" s="35" t="s">
        <v>9</v>
      </c>
      <c r="D7" s="36" t="s">
        <v>10</v>
      </c>
      <c r="E7" s="37" t="s">
        <v>11</v>
      </c>
      <c r="F7" s="36" t="s">
        <v>12</v>
      </c>
      <c r="G7" s="37" t="s">
        <v>13</v>
      </c>
      <c r="H7" s="99" t="s">
        <v>14</v>
      </c>
      <c r="I7" s="38" t="s">
        <v>15</v>
      </c>
      <c r="J7" s="39" t="s">
        <v>16</v>
      </c>
      <c r="L7" s="12"/>
    </row>
    <row r="8" spans="1:13" ht="12.75">
      <c r="A8" s="40" t="s">
        <v>17</v>
      </c>
      <c r="B8" s="41" t="s">
        <v>18</v>
      </c>
      <c r="C8" s="42" t="s">
        <v>19</v>
      </c>
      <c r="D8" s="43" t="s">
        <v>20</v>
      </c>
      <c r="E8" s="44" t="s">
        <v>21</v>
      </c>
      <c r="F8" s="44" t="s">
        <v>22</v>
      </c>
      <c r="G8" s="43" t="s">
        <v>23</v>
      </c>
      <c r="H8" s="99"/>
      <c r="I8" s="45" t="s">
        <v>24</v>
      </c>
      <c r="J8" s="46">
        <v>3</v>
      </c>
      <c r="K8" s="47"/>
      <c r="M8" s="48"/>
    </row>
    <row r="9" spans="1:13" ht="12.75">
      <c r="A9" s="49" t="s">
        <v>25</v>
      </c>
      <c r="B9" s="50"/>
      <c r="C9" s="51">
        <v>41028</v>
      </c>
      <c r="D9" s="52">
        <v>41076</v>
      </c>
      <c r="E9" s="51">
        <v>41084</v>
      </c>
      <c r="F9" s="51">
        <v>41119</v>
      </c>
      <c r="G9" s="51">
        <v>41148</v>
      </c>
      <c r="H9" s="51"/>
      <c r="I9" s="53"/>
      <c r="J9" s="54" t="s">
        <v>24</v>
      </c>
      <c r="K9" s="55"/>
      <c r="L9" s="56"/>
      <c r="M9" s="48"/>
    </row>
    <row r="10" spans="1:13" ht="14.25" customHeight="1">
      <c r="A10" s="57">
        <v>1</v>
      </c>
      <c r="B10" s="58" t="s">
        <v>26</v>
      </c>
      <c r="C10" s="59">
        <v>95</v>
      </c>
      <c r="D10" s="60">
        <v>79</v>
      </c>
      <c r="E10" s="60">
        <v>92</v>
      </c>
      <c r="F10" s="59">
        <v>98</v>
      </c>
      <c r="G10" s="60">
        <v>89</v>
      </c>
      <c r="H10" s="61">
        <f aca="true" t="shared" si="0" ref="H10:H49">(+COUNTIF(C10:G10,"&gt;0")*5)</f>
        <v>25</v>
      </c>
      <c r="I10" s="62">
        <f aca="true" t="shared" si="1" ref="I10:I49">+SUM(C10:G10)</f>
        <v>453</v>
      </c>
      <c r="J10" s="63">
        <f aca="true" t="shared" si="2" ref="J10:J49">SUM(LARGE(C10:G10,1)+LARGE(C10:G10,2)+LARGE(C10:G10,3)+H10)</f>
        <v>310</v>
      </c>
      <c r="K10" s="55"/>
      <c r="L10" s="12"/>
      <c r="M10" s="48"/>
    </row>
    <row r="11" spans="1:12" ht="12.75">
      <c r="A11" s="57">
        <v>2</v>
      </c>
      <c r="B11" s="58" t="s">
        <v>30</v>
      </c>
      <c r="C11" s="60">
        <v>87</v>
      </c>
      <c r="D11" s="67">
        <v>92</v>
      </c>
      <c r="E11" s="60">
        <v>0</v>
      </c>
      <c r="F11" s="67">
        <v>92</v>
      </c>
      <c r="G11" s="67">
        <v>96</v>
      </c>
      <c r="H11" s="61">
        <f t="shared" si="0"/>
        <v>20</v>
      </c>
      <c r="I11" s="62">
        <f t="shared" si="1"/>
        <v>367</v>
      </c>
      <c r="J11" s="63">
        <f t="shared" si="2"/>
        <v>300</v>
      </c>
      <c r="K11" s="12"/>
      <c r="L11" s="12"/>
    </row>
    <row r="12" spans="1:12" ht="12.75">
      <c r="A12" s="57">
        <v>3</v>
      </c>
      <c r="B12" s="58" t="s">
        <v>27</v>
      </c>
      <c r="C12" s="60">
        <v>91</v>
      </c>
      <c r="D12" s="60">
        <v>0</v>
      </c>
      <c r="E12" s="64">
        <v>90</v>
      </c>
      <c r="F12" s="60">
        <v>96</v>
      </c>
      <c r="G12" s="60">
        <v>89</v>
      </c>
      <c r="H12" s="61">
        <f t="shared" si="0"/>
        <v>20</v>
      </c>
      <c r="I12" s="62">
        <f t="shared" si="1"/>
        <v>366</v>
      </c>
      <c r="J12" s="63">
        <f t="shared" si="2"/>
        <v>297</v>
      </c>
      <c r="K12" s="65"/>
      <c r="L12" s="12"/>
    </row>
    <row r="13" spans="1:12" ht="12.75">
      <c r="A13" s="57">
        <v>4</v>
      </c>
      <c r="B13" s="58" t="s">
        <v>29</v>
      </c>
      <c r="C13" s="60">
        <v>91</v>
      </c>
      <c r="D13" s="60">
        <v>88</v>
      </c>
      <c r="E13" s="60">
        <v>0</v>
      </c>
      <c r="F13" s="64">
        <v>93</v>
      </c>
      <c r="G13" s="60">
        <v>91</v>
      </c>
      <c r="H13" s="61">
        <f t="shared" si="0"/>
        <v>20</v>
      </c>
      <c r="I13" s="62">
        <f t="shared" si="1"/>
        <v>363</v>
      </c>
      <c r="J13" s="63">
        <f t="shared" si="2"/>
        <v>295</v>
      </c>
      <c r="K13" s="66"/>
      <c r="L13" s="66"/>
    </row>
    <row r="14" spans="1:13" ht="12.75">
      <c r="A14" s="57">
        <v>5</v>
      </c>
      <c r="B14" s="58" t="s">
        <v>28</v>
      </c>
      <c r="C14" s="64">
        <v>93</v>
      </c>
      <c r="D14" s="60">
        <v>84</v>
      </c>
      <c r="E14" s="60">
        <v>92</v>
      </c>
      <c r="F14" s="60">
        <v>77</v>
      </c>
      <c r="G14" s="60">
        <v>80</v>
      </c>
      <c r="H14" s="61">
        <f t="shared" si="0"/>
        <v>25</v>
      </c>
      <c r="I14" s="62">
        <f t="shared" si="1"/>
        <v>426</v>
      </c>
      <c r="J14" s="63">
        <f t="shared" si="2"/>
        <v>294</v>
      </c>
      <c r="L14" s="66"/>
      <c r="M14" s="66"/>
    </row>
    <row r="15" spans="1:11" ht="12.75">
      <c r="A15" s="57">
        <v>6</v>
      </c>
      <c r="B15" s="58" t="s">
        <v>31</v>
      </c>
      <c r="C15" s="60">
        <v>85</v>
      </c>
      <c r="D15" s="64">
        <v>78</v>
      </c>
      <c r="E15" s="60">
        <v>85</v>
      </c>
      <c r="F15" s="60">
        <v>87</v>
      </c>
      <c r="G15" s="60">
        <v>91</v>
      </c>
      <c r="H15" s="61">
        <f t="shared" si="0"/>
        <v>25</v>
      </c>
      <c r="I15" s="62">
        <f t="shared" si="1"/>
        <v>426</v>
      </c>
      <c r="J15" s="63">
        <f t="shared" si="2"/>
        <v>288</v>
      </c>
      <c r="K15" s="66"/>
    </row>
    <row r="16" spans="1:10" ht="12.75">
      <c r="A16" s="57">
        <v>7</v>
      </c>
      <c r="B16" s="58" t="s">
        <v>32</v>
      </c>
      <c r="C16" s="60">
        <v>0</v>
      </c>
      <c r="D16" s="60">
        <v>91</v>
      </c>
      <c r="E16" s="60">
        <v>84</v>
      </c>
      <c r="F16" s="60">
        <v>84</v>
      </c>
      <c r="G16" s="60">
        <v>88</v>
      </c>
      <c r="H16" s="61">
        <f t="shared" si="0"/>
        <v>20</v>
      </c>
      <c r="I16" s="62">
        <f t="shared" si="1"/>
        <v>347</v>
      </c>
      <c r="J16" s="63">
        <f t="shared" si="2"/>
        <v>283</v>
      </c>
    </row>
    <row r="17" spans="1:14" ht="12.75">
      <c r="A17" s="57">
        <v>8</v>
      </c>
      <c r="B17" s="58" t="s">
        <v>33</v>
      </c>
      <c r="C17" s="60">
        <v>87</v>
      </c>
      <c r="D17" s="60">
        <v>0</v>
      </c>
      <c r="E17" s="59">
        <v>98</v>
      </c>
      <c r="F17" s="60">
        <v>0</v>
      </c>
      <c r="G17" s="60">
        <v>0</v>
      </c>
      <c r="H17" s="61">
        <f t="shared" si="0"/>
        <v>10</v>
      </c>
      <c r="I17" s="62">
        <f t="shared" si="1"/>
        <v>185</v>
      </c>
      <c r="J17" s="63">
        <f t="shared" si="2"/>
        <v>195</v>
      </c>
      <c r="K17" s="66"/>
      <c r="L17" s="68"/>
      <c r="M17" s="68"/>
      <c r="N17" s="68"/>
    </row>
    <row r="18" spans="1:10" ht="12.75">
      <c r="A18" s="57">
        <v>9</v>
      </c>
      <c r="B18" s="58" t="s">
        <v>34</v>
      </c>
      <c r="C18" s="60">
        <v>79</v>
      </c>
      <c r="D18" s="60">
        <v>0</v>
      </c>
      <c r="E18" s="60">
        <v>74</v>
      </c>
      <c r="F18" s="60">
        <v>0</v>
      </c>
      <c r="G18" s="60">
        <v>0</v>
      </c>
      <c r="H18" s="61">
        <f t="shared" si="0"/>
        <v>10</v>
      </c>
      <c r="I18" s="62">
        <f t="shared" si="1"/>
        <v>153</v>
      </c>
      <c r="J18" s="63">
        <f t="shared" si="2"/>
        <v>163</v>
      </c>
    </row>
    <row r="19" spans="1:10" ht="12.75">
      <c r="A19" s="57">
        <v>10</v>
      </c>
      <c r="B19" s="58" t="s">
        <v>35</v>
      </c>
      <c r="C19" s="60">
        <v>0</v>
      </c>
      <c r="D19" s="59">
        <v>99</v>
      </c>
      <c r="E19" s="60">
        <v>0</v>
      </c>
      <c r="F19" s="60">
        <v>0</v>
      </c>
      <c r="G19" s="60">
        <v>0</v>
      </c>
      <c r="H19" s="61">
        <f t="shared" si="0"/>
        <v>5</v>
      </c>
      <c r="I19" s="62">
        <f t="shared" si="1"/>
        <v>99</v>
      </c>
      <c r="J19" s="63">
        <f t="shared" si="2"/>
        <v>104</v>
      </c>
    </row>
    <row r="20" spans="1:10" ht="12.75">
      <c r="A20" s="57">
        <v>11</v>
      </c>
      <c r="B20" s="108" t="s">
        <v>81</v>
      </c>
      <c r="C20" s="60">
        <v>0</v>
      </c>
      <c r="D20" s="60">
        <v>0</v>
      </c>
      <c r="E20" s="60">
        <v>0</v>
      </c>
      <c r="F20" s="60">
        <v>0</v>
      </c>
      <c r="G20" s="112">
        <v>98</v>
      </c>
      <c r="H20" s="61">
        <f t="shared" si="0"/>
        <v>5</v>
      </c>
      <c r="I20" s="62">
        <f t="shared" si="1"/>
        <v>98</v>
      </c>
      <c r="J20" s="63">
        <f t="shared" si="2"/>
        <v>103</v>
      </c>
    </row>
    <row r="21" spans="1:11" ht="12.75">
      <c r="A21" s="57">
        <v>12</v>
      </c>
      <c r="B21" s="58" t="s">
        <v>36</v>
      </c>
      <c r="C21" s="60">
        <v>96</v>
      </c>
      <c r="D21" s="142">
        <v>0</v>
      </c>
      <c r="E21" s="60">
        <v>0</v>
      </c>
      <c r="F21" s="60">
        <v>0</v>
      </c>
      <c r="G21" s="60">
        <v>0</v>
      </c>
      <c r="H21" s="61">
        <f t="shared" si="0"/>
        <v>5</v>
      </c>
      <c r="I21" s="62">
        <f t="shared" si="1"/>
        <v>96</v>
      </c>
      <c r="J21" s="63">
        <f t="shared" si="2"/>
        <v>101</v>
      </c>
      <c r="K21" s="66"/>
    </row>
    <row r="22" spans="1:10" ht="12.75">
      <c r="A22" s="57">
        <v>13</v>
      </c>
      <c r="B22" s="108" t="s">
        <v>80</v>
      </c>
      <c r="C22" s="60">
        <v>0</v>
      </c>
      <c r="D22" s="60">
        <v>0</v>
      </c>
      <c r="E22" s="60">
        <v>0</v>
      </c>
      <c r="F22" s="60">
        <v>0</v>
      </c>
      <c r="G22" s="60">
        <v>95</v>
      </c>
      <c r="H22" s="61">
        <f t="shared" si="0"/>
        <v>5</v>
      </c>
      <c r="I22" s="62">
        <f t="shared" si="1"/>
        <v>95</v>
      </c>
      <c r="J22" s="63">
        <f t="shared" si="2"/>
        <v>100</v>
      </c>
    </row>
    <row r="23" spans="1:10" ht="12.75">
      <c r="A23" s="57">
        <v>14</v>
      </c>
      <c r="B23" s="69" t="s">
        <v>37</v>
      </c>
      <c r="C23" s="60">
        <v>0</v>
      </c>
      <c r="D23" s="60">
        <v>0</v>
      </c>
      <c r="E23" s="60">
        <v>0</v>
      </c>
      <c r="F23" s="60">
        <v>92</v>
      </c>
      <c r="G23" s="60">
        <v>0</v>
      </c>
      <c r="H23" s="61">
        <f t="shared" si="0"/>
        <v>5</v>
      </c>
      <c r="I23" s="62">
        <f t="shared" si="1"/>
        <v>92</v>
      </c>
      <c r="J23" s="63">
        <f t="shared" si="2"/>
        <v>97</v>
      </c>
    </row>
    <row r="24" spans="1:10" ht="12.75">
      <c r="A24" s="57">
        <v>15</v>
      </c>
      <c r="B24" s="69" t="s">
        <v>38</v>
      </c>
      <c r="C24" s="60">
        <v>0</v>
      </c>
      <c r="D24" s="60">
        <v>0</v>
      </c>
      <c r="E24" s="60">
        <v>0</v>
      </c>
      <c r="F24" s="67">
        <v>86</v>
      </c>
      <c r="G24" s="67">
        <v>0</v>
      </c>
      <c r="H24" s="61">
        <f t="shared" si="0"/>
        <v>5</v>
      </c>
      <c r="I24" s="62">
        <f t="shared" si="1"/>
        <v>86</v>
      </c>
      <c r="J24" s="63">
        <f t="shared" si="2"/>
        <v>91</v>
      </c>
    </row>
    <row r="25" spans="1:10" ht="12.75">
      <c r="A25" s="57">
        <v>16</v>
      </c>
      <c r="B25" s="58" t="s">
        <v>39</v>
      </c>
      <c r="C25" s="60">
        <v>85</v>
      </c>
      <c r="D25" s="60">
        <v>0</v>
      </c>
      <c r="E25" s="60">
        <v>0</v>
      </c>
      <c r="F25" s="60">
        <v>0</v>
      </c>
      <c r="G25" s="60">
        <v>0</v>
      </c>
      <c r="H25" s="61">
        <f t="shared" si="0"/>
        <v>5</v>
      </c>
      <c r="I25" s="62">
        <f t="shared" si="1"/>
        <v>85</v>
      </c>
      <c r="J25" s="63">
        <f t="shared" si="2"/>
        <v>90</v>
      </c>
    </row>
    <row r="26" spans="1:10" ht="12.75">
      <c r="A26" s="57">
        <v>17</v>
      </c>
      <c r="B26" s="69" t="s">
        <v>40</v>
      </c>
      <c r="C26" s="60">
        <v>0</v>
      </c>
      <c r="D26" s="60">
        <v>0</v>
      </c>
      <c r="E26" s="60">
        <v>0</v>
      </c>
      <c r="F26" s="60">
        <v>85</v>
      </c>
      <c r="G26" s="60">
        <v>0</v>
      </c>
      <c r="H26" s="61">
        <f t="shared" si="0"/>
        <v>5</v>
      </c>
      <c r="I26" s="62">
        <f t="shared" si="1"/>
        <v>85</v>
      </c>
      <c r="J26" s="63">
        <f t="shared" si="2"/>
        <v>90</v>
      </c>
    </row>
    <row r="27" spans="1:10" ht="12.75">
      <c r="A27" s="57">
        <v>18</v>
      </c>
      <c r="B27" s="58" t="s">
        <v>41</v>
      </c>
      <c r="C27" s="60">
        <v>82</v>
      </c>
      <c r="D27" s="60">
        <v>0</v>
      </c>
      <c r="E27" s="60">
        <v>0</v>
      </c>
      <c r="F27" s="60">
        <v>0</v>
      </c>
      <c r="G27" s="60">
        <v>0</v>
      </c>
      <c r="H27" s="61">
        <f t="shared" si="0"/>
        <v>5</v>
      </c>
      <c r="I27" s="62">
        <f t="shared" si="1"/>
        <v>82</v>
      </c>
      <c r="J27" s="63">
        <f t="shared" si="2"/>
        <v>87</v>
      </c>
    </row>
    <row r="28" spans="1:10" ht="12.75">
      <c r="A28" s="57">
        <v>19</v>
      </c>
      <c r="B28" s="69" t="s">
        <v>42</v>
      </c>
      <c r="C28" s="60">
        <v>0</v>
      </c>
      <c r="D28" s="60">
        <v>0</v>
      </c>
      <c r="E28" s="60">
        <v>0</v>
      </c>
      <c r="F28" s="60">
        <v>81</v>
      </c>
      <c r="G28" s="60">
        <v>0</v>
      </c>
      <c r="H28" s="61">
        <f t="shared" si="0"/>
        <v>5</v>
      </c>
      <c r="I28" s="62">
        <f t="shared" si="1"/>
        <v>81</v>
      </c>
      <c r="J28" s="63">
        <f t="shared" si="2"/>
        <v>86</v>
      </c>
    </row>
    <row r="29" spans="1:10" ht="12.75">
      <c r="A29" s="57">
        <v>20</v>
      </c>
      <c r="B29" s="108" t="s">
        <v>82</v>
      </c>
      <c r="C29" s="60">
        <v>0</v>
      </c>
      <c r="D29" s="60">
        <v>0</v>
      </c>
      <c r="E29" s="60">
        <v>0</v>
      </c>
      <c r="F29" s="60">
        <v>0</v>
      </c>
      <c r="G29" s="60">
        <v>81</v>
      </c>
      <c r="H29" s="61">
        <f t="shared" si="0"/>
        <v>5</v>
      </c>
      <c r="I29" s="62">
        <f t="shared" si="1"/>
        <v>81</v>
      </c>
      <c r="J29" s="63">
        <f t="shared" si="2"/>
        <v>86</v>
      </c>
    </row>
    <row r="30" spans="1:10" ht="12.75">
      <c r="A30" s="57">
        <v>21</v>
      </c>
      <c r="B30" s="70" t="s">
        <v>43</v>
      </c>
      <c r="C30" s="60">
        <v>0</v>
      </c>
      <c r="D30" s="60">
        <v>80</v>
      </c>
      <c r="E30" s="60">
        <v>0</v>
      </c>
      <c r="F30" s="60">
        <v>0</v>
      </c>
      <c r="G30" s="60">
        <v>0</v>
      </c>
      <c r="H30" s="61">
        <f t="shared" si="0"/>
        <v>5</v>
      </c>
      <c r="I30" s="62">
        <f t="shared" si="1"/>
        <v>80</v>
      </c>
      <c r="J30" s="63">
        <f t="shared" si="2"/>
        <v>85</v>
      </c>
    </row>
    <row r="31" spans="1:10" ht="12.75">
      <c r="A31" s="57">
        <v>22</v>
      </c>
      <c r="B31" s="109" t="s">
        <v>44</v>
      </c>
      <c r="C31" s="60">
        <v>0</v>
      </c>
      <c r="D31" s="60">
        <v>0</v>
      </c>
      <c r="E31" s="60">
        <v>0</v>
      </c>
      <c r="F31" s="60">
        <v>79</v>
      </c>
      <c r="G31" s="60">
        <v>0</v>
      </c>
      <c r="H31" s="61">
        <f t="shared" si="0"/>
        <v>5</v>
      </c>
      <c r="I31" s="62">
        <f t="shared" si="1"/>
        <v>79</v>
      </c>
      <c r="J31" s="63">
        <f t="shared" si="2"/>
        <v>84</v>
      </c>
    </row>
    <row r="32" spans="1:10" ht="12.75">
      <c r="A32" s="57">
        <v>23</v>
      </c>
      <c r="B32" s="111" t="s">
        <v>75</v>
      </c>
      <c r="C32" s="60">
        <v>0</v>
      </c>
      <c r="D32" s="60">
        <v>0</v>
      </c>
      <c r="E32" s="60">
        <v>0</v>
      </c>
      <c r="F32" s="60">
        <v>0</v>
      </c>
      <c r="G32" s="60">
        <v>79</v>
      </c>
      <c r="H32" s="61">
        <f t="shared" si="0"/>
        <v>5</v>
      </c>
      <c r="I32" s="62">
        <f t="shared" si="1"/>
        <v>79</v>
      </c>
      <c r="J32" s="63">
        <f t="shared" si="2"/>
        <v>84</v>
      </c>
    </row>
    <row r="33" spans="1:10" ht="12.75">
      <c r="A33" s="57">
        <v>24</v>
      </c>
      <c r="B33" s="70" t="s">
        <v>45</v>
      </c>
      <c r="C33" s="60">
        <v>78</v>
      </c>
      <c r="D33" s="60">
        <v>0</v>
      </c>
      <c r="E33" s="60">
        <v>0</v>
      </c>
      <c r="F33" s="60">
        <v>0</v>
      </c>
      <c r="G33" s="60">
        <v>0</v>
      </c>
      <c r="H33" s="61">
        <f t="shared" si="0"/>
        <v>5</v>
      </c>
      <c r="I33" s="62">
        <f t="shared" si="1"/>
        <v>78</v>
      </c>
      <c r="J33" s="63">
        <f t="shared" si="2"/>
        <v>83</v>
      </c>
    </row>
    <row r="34" spans="1:10" ht="13.5" thickBot="1">
      <c r="A34" s="57">
        <v>25</v>
      </c>
      <c r="B34" s="70" t="s">
        <v>46</v>
      </c>
      <c r="C34" s="60">
        <v>77</v>
      </c>
      <c r="D34" s="60">
        <v>0</v>
      </c>
      <c r="E34" s="60">
        <v>0</v>
      </c>
      <c r="F34" s="60">
        <v>0</v>
      </c>
      <c r="G34" s="60">
        <v>0</v>
      </c>
      <c r="H34" s="61">
        <f t="shared" si="0"/>
        <v>5</v>
      </c>
      <c r="I34" s="62">
        <f t="shared" si="1"/>
        <v>77</v>
      </c>
      <c r="J34" s="63">
        <f t="shared" si="2"/>
        <v>82</v>
      </c>
    </row>
    <row r="35" spans="1:10" ht="13.5" thickBot="1">
      <c r="A35" s="57">
        <v>26</v>
      </c>
      <c r="B35" s="110" t="s">
        <v>47</v>
      </c>
      <c r="C35" s="60">
        <v>0</v>
      </c>
      <c r="D35" s="60">
        <v>0</v>
      </c>
      <c r="E35" s="60">
        <v>77</v>
      </c>
      <c r="F35" s="60">
        <v>0</v>
      </c>
      <c r="G35" s="72">
        <v>0</v>
      </c>
      <c r="H35" s="61">
        <f t="shared" si="0"/>
        <v>5</v>
      </c>
      <c r="I35" s="62">
        <f t="shared" si="1"/>
        <v>77</v>
      </c>
      <c r="J35" s="63">
        <f t="shared" si="2"/>
        <v>82</v>
      </c>
    </row>
    <row r="36" spans="1:10" ht="13.5" thickBot="1">
      <c r="A36" s="57">
        <v>27</v>
      </c>
      <c r="B36" s="105" t="s">
        <v>76</v>
      </c>
      <c r="C36" s="60">
        <v>0</v>
      </c>
      <c r="D36" s="60">
        <v>0</v>
      </c>
      <c r="E36" s="60">
        <v>0</v>
      </c>
      <c r="F36" s="60">
        <v>0</v>
      </c>
      <c r="G36" s="73">
        <v>76</v>
      </c>
      <c r="H36" s="61">
        <f t="shared" si="0"/>
        <v>5</v>
      </c>
      <c r="I36" s="62">
        <f t="shared" si="1"/>
        <v>76</v>
      </c>
      <c r="J36" s="63">
        <f t="shared" si="2"/>
        <v>81</v>
      </c>
    </row>
    <row r="37" spans="1:10" ht="13.5" thickBot="1">
      <c r="A37" s="57">
        <v>28</v>
      </c>
      <c r="B37" s="110" t="s">
        <v>48</v>
      </c>
      <c r="C37" s="60">
        <v>0</v>
      </c>
      <c r="D37" s="60">
        <v>75</v>
      </c>
      <c r="E37" s="60">
        <v>0</v>
      </c>
      <c r="F37" s="60">
        <v>0</v>
      </c>
      <c r="G37" s="73">
        <v>0</v>
      </c>
      <c r="H37" s="61">
        <f t="shared" si="0"/>
        <v>5</v>
      </c>
      <c r="I37" s="62">
        <f t="shared" si="1"/>
        <v>75</v>
      </c>
      <c r="J37" s="63">
        <f t="shared" si="2"/>
        <v>80</v>
      </c>
    </row>
    <row r="38" spans="1:10" ht="12.75">
      <c r="A38" s="57">
        <v>29</v>
      </c>
      <c r="B38" s="106" t="s">
        <v>49</v>
      </c>
      <c r="C38" s="60">
        <v>73</v>
      </c>
      <c r="D38" s="60">
        <v>0</v>
      </c>
      <c r="E38" s="60">
        <v>0</v>
      </c>
      <c r="F38" s="60">
        <v>0</v>
      </c>
      <c r="G38" s="73">
        <v>0</v>
      </c>
      <c r="H38" s="61">
        <f t="shared" si="0"/>
        <v>5</v>
      </c>
      <c r="I38" s="62">
        <f t="shared" si="1"/>
        <v>73</v>
      </c>
      <c r="J38" s="63">
        <f t="shared" si="2"/>
        <v>78</v>
      </c>
    </row>
    <row r="39" spans="1:10" ht="12.75">
      <c r="A39" s="57">
        <v>30</v>
      </c>
      <c r="B39" s="106" t="s">
        <v>50</v>
      </c>
      <c r="C39" s="60">
        <v>0</v>
      </c>
      <c r="D39" s="60">
        <v>0</v>
      </c>
      <c r="E39" s="60">
        <v>73</v>
      </c>
      <c r="F39" s="60">
        <v>0</v>
      </c>
      <c r="G39" s="73">
        <v>0</v>
      </c>
      <c r="H39" s="61">
        <f t="shared" si="0"/>
        <v>5</v>
      </c>
      <c r="I39" s="62">
        <f t="shared" si="1"/>
        <v>73</v>
      </c>
      <c r="J39" s="63">
        <f t="shared" si="2"/>
        <v>78</v>
      </c>
    </row>
    <row r="40" spans="1:10" ht="12.75">
      <c r="A40" s="57">
        <v>31</v>
      </c>
      <c r="B40" s="107" t="s">
        <v>77</v>
      </c>
      <c r="C40" s="60">
        <v>0</v>
      </c>
      <c r="D40" s="60">
        <v>0</v>
      </c>
      <c r="E40" s="60">
        <v>0</v>
      </c>
      <c r="F40" s="60">
        <v>0</v>
      </c>
      <c r="G40" s="73">
        <v>73</v>
      </c>
      <c r="H40" s="61">
        <f t="shared" si="0"/>
        <v>5</v>
      </c>
      <c r="I40" s="62">
        <f t="shared" si="1"/>
        <v>73</v>
      </c>
      <c r="J40" s="63">
        <f t="shared" si="2"/>
        <v>78</v>
      </c>
    </row>
    <row r="41" spans="1:10" ht="12.75">
      <c r="A41" s="57">
        <v>32</v>
      </c>
      <c r="B41" s="107" t="s">
        <v>78</v>
      </c>
      <c r="C41" s="60">
        <v>0</v>
      </c>
      <c r="D41" s="60">
        <v>0</v>
      </c>
      <c r="E41" s="60">
        <v>0</v>
      </c>
      <c r="F41" s="60">
        <v>0</v>
      </c>
      <c r="G41" s="73">
        <v>71</v>
      </c>
      <c r="H41" s="61">
        <f t="shared" si="0"/>
        <v>5</v>
      </c>
      <c r="I41" s="62">
        <f t="shared" si="1"/>
        <v>71</v>
      </c>
      <c r="J41" s="63">
        <f t="shared" si="2"/>
        <v>76</v>
      </c>
    </row>
    <row r="42" spans="1:10" ht="12.75">
      <c r="A42" s="57">
        <v>33</v>
      </c>
      <c r="B42" s="107" t="s">
        <v>79</v>
      </c>
      <c r="C42" s="60">
        <v>0</v>
      </c>
      <c r="D42" s="60">
        <v>0</v>
      </c>
      <c r="E42" s="60">
        <v>0</v>
      </c>
      <c r="F42" s="60">
        <v>0</v>
      </c>
      <c r="G42" s="73">
        <v>70</v>
      </c>
      <c r="H42" s="61">
        <f t="shared" si="0"/>
        <v>5</v>
      </c>
      <c r="I42" s="62">
        <f t="shared" si="1"/>
        <v>70</v>
      </c>
      <c r="J42" s="63">
        <f t="shared" si="2"/>
        <v>75</v>
      </c>
    </row>
    <row r="43" spans="1:10" ht="12.75">
      <c r="A43" s="57">
        <v>34</v>
      </c>
      <c r="B43" s="71"/>
      <c r="C43" s="73"/>
      <c r="D43" s="73"/>
      <c r="E43" s="73"/>
      <c r="F43" s="73"/>
      <c r="G43" s="73"/>
      <c r="H43" s="61">
        <f t="shared" si="0"/>
        <v>0</v>
      </c>
      <c r="I43" s="62">
        <f t="shared" si="1"/>
        <v>0</v>
      </c>
      <c r="J43" s="63" t="e">
        <f t="shared" si="2"/>
        <v>#NUM!</v>
      </c>
    </row>
    <row r="44" spans="1:10" ht="12.75">
      <c r="A44" s="57">
        <v>35</v>
      </c>
      <c r="B44" s="71"/>
      <c r="C44" s="73"/>
      <c r="D44" s="73"/>
      <c r="E44" s="73"/>
      <c r="F44" s="73"/>
      <c r="G44" s="73"/>
      <c r="H44" s="61">
        <f t="shared" si="0"/>
        <v>0</v>
      </c>
      <c r="I44" s="62">
        <f t="shared" si="1"/>
        <v>0</v>
      </c>
      <c r="J44" s="63" t="e">
        <f t="shared" si="2"/>
        <v>#NUM!</v>
      </c>
    </row>
    <row r="45" spans="1:10" ht="12.75">
      <c r="A45" s="57">
        <v>36</v>
      </c>
      <c r="B45" s="71"/>
      <c r="C45" s="73"/>
      <c r="D45" s="73"/>
      <c r="E45" s="73"/>
      <c r="F45" s="73"/>
      <c r="G45" s="73"/>
      <c r="H45" s="61">
        <f t="shared" si="0"/>
        <v>0</v>
      </c>
      <c r="I45" s="62">
        <f t="shared" si="1"/>
        <v>0</v>
      </c>
      <c r="J45" s="63" t="e">
        <f t="shared" si="2"/>
        <v>#NUM!</v>
      </c>
    </row>
    <row r="46" spans="1:10" ht="12.75">
      <c r="A46" s="57">
        <v>37</v>
      </c>
      <c r="B46" s="71"/>
      <c r="C46" s="73"/>
      <c r="D46" s="73"/>
      <c r="E46" s="73"/>
      <c r="F46" s="73"/>
      <c r="G46" s="73"/>
      <c r="H46" s="61">
        <f t="shared" si="0"/>
        <v>0</v>
      </c>
      <c r="I46" s="62">
        <f t="shared" si="1"/>
        <v>0</v>
      </c>
      <c r="J46" s="63" t="e">
        <f t="shared" si="2"/>
        <v>#NUM!</v>
      </c>
    </row>
    <row r="47" spans="1:10" ht="12.75">
      <c r="A47" s="57">
        <v>38</v>
      </c>
      <c r="B47" s="71"/>
      <c r="C47" s="74"/>
      <c r="D47" s="71"/>
      <c r="E47" s="73"/>
      <c r="F47" s="71"/>
      <c r="G47" s="71"/>
      <c r="H47" s="61">
        <f t="shared" si="0"/>
        <v>0</v>
      </c>
      <c r="I47" s="62">
        <f t="shared" si="1"/>
        <v>0</v>
      </c>
      <c r="J47" s="63" t="e">
        <f t="shared" si="2"/>
        <v>#NUM!</v>
      </c>
    </row>
    <row r="48" spans="1:10" ht="12.75">
      <c r="A48" s="57">
        <v>39</v>
      </c>
      <c r="B48" s="71"/>
      <c r="C48" s="73"/>
      <c r="D48" s="73"/>
      <c r="E48" s="73"/>
      <c r="F48" s="73"/>
      <c r="G48" s="73"/>
      <c r="H48" s="61">
        <f t="shared" si="0"/>
        <v>0</v>
      </c>
      <c r="I48" s="62">
        <f t="shared" si="1"/>
        <v>0</v>
      </c>
      <c r="J48" s="63" t="e">
        <f t="shared" si="2"/>
        <v>#NUM!</v>
      </c>
    </row>
    <row r="49" spans="1:10" ht="12.75">
      <c r="A49" s="57">
        <v>40</v>
      </c>
      <c r="B49" s="71"/>
      <c r="C49" s="73"/>
      <c r="D49" s="73"/>
      <c r="E49" s="73"/>
      <c r="F49" s="73"/>
      <c r="G49" s="73"/>
      <c r="H49" s="61">
        <f t="shared" si="0"/>
        <v>0</v>
      </c>
      <c r="I49" s="62">
        <f t="shared" si="1"/>
        <v>0</v>
      </c>
      <c r="J49" s="63" t="e">
        <f t="shared" si="2"/>
        <v>#NUM!</v>
      </c>
    </row>
    <row r="50" spans="1:10" ht="12.75">
      <c r="A50" s="6"/>
      <c r="C50" s="42" t="s">
        <v>19</v>
      </c>
      <c r="D50" s="43" t="s">
        <v>20</v>
      </c>
      <c r="E50" s="44" t="s">
        <v>21</v>
      </c>
      <c r="F50" s="44" t="s">
        <v>22</v>
      </c>
      <c r="G50" s="43" t="s">
        <v>23</v>
      </c>
      <c r="I50" s="6"/>
      <c r="J50" s="75"/>
    </row>
    <row r="51" spans="1:8" ht="12.75">
      <c r="A51" s="6"/>
      <c r="B51" s="68" t="s">
        <v>51</v>
      </c>
      <c r="C51" s="76">
        <f>COUNTIF(C10:C49,"&gt;0")</f>
        <v>14</v>
      </c>
      <c r="D51" s="76">
        <f>COUNTIF(D10:D49,"&gt;0")</f>
        <v>9</v>
      </c>
      <c r="E51" s="76">
        <f>COUNTIF(E10:E49,"&gt;0")</f>
        <v>9</v>
      </c>
      <c r="F51" s="76">
        <f>COUNTIF(F10:F49,"&gt;0")</f>
        <v>12</v>
      </c>
      <c r="G51" s="76">
        <f>COUNTIF(G10:G49,"&gt;0")</f>
        <v>15</v>
      </c>
      <c r="H51" s="76"/>
    </row>
    <row r="52" spans="1:9" ht="12.75">
      <c r="A52" s="6"/>
      <c r="B52" s="6" t="s">
        <v>52</v>
      </c>
      <c r="C52" s="6"/>
      <c r="D52" s="6"/>
      <c r="E52" s="6"/>
      <c r="F52" s="6"/>
      <c r="G52" s="6"/>
      <c r="H52" s="6"/>
      <c r="I52" s="6"/>
    </row>
  </sheetData>
  <sheetProtection selectLockedCells="1" selectUnlockedCells="1"/>
  <mergeCells count="1">
    <mergeCell ref="H7:H8"/>
  </mergeCells>
  <printOptions/>
  <pageMargins left="0.19652777777777777" right="0.15763888888888888" top="0.3541666666666667" bottom="0.43333333333333335" header="0.5118055555555555" footer="0.5118055555555555"/>
  <pageSetup fitToHeight="1" fitToWidth="1" horizontalDpi="300" verticalDpi="300" orientation="portrait" paperSize="9" r:id="rId3"/>
  <legacyDrawing r:id="rId2"/>
  <oleObjects>
    <oleObject progId="PhotoSuite Image" shapeId="6701062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zoomScale="85" zoomScaleNormal="85" workbookViewId="0" topLeftCell="A1">
      <selection activeCell="P4" sqref="P4:P20"/>
    </sheetView>
  </sheetViews>
  <sheetFormatPr defaultColWidth="9.140625" defaultRowHeight="12.75"/>
  <cols>
    <col min="1" max="2" width="5.8515625" style="1" customWidth="1"/>
    <col min="3" max="3" width="18.140625" style="1" customWidth="1"/>
    <col min="4" max="5" width="10.140625" style="1" customWidth="1"/>
    <col min="6" max="6" width="9.7109375" style="1" customWidth="1"/>
    <col min="7" max="7" width="9.421875" style="1" customWidth="1"/>
    <col min="8" max="8" width="4.421875" style="1" customWidth="1"/>
    <col min="9" max="11" width="9.00390625" style="1" customWidth="1"/>
    <col min="12" max="12" width="9.7109375" style="1" customWidth="1"/>
    <col min="13" max="13" width="8.8515625" style="1" customWidth="1"/>
    <col min="14" max="14" width="12.7109375" style="1" customWidth="1"/>
    <col min="15" max="15" width="7.7109375" style="1" customWidth="1"/>
    <col min="16" max="16" width="9.00390625" style="1" customWidth="1"/>
    <col min="17" max="16384" width="11.57421875" style="1" customWidth="1"/>
  </cols>
  <sheetData>
    <row r="1" ht="12.75">
      <c r="A1" s="57" t="s">
        <v>8</v>
      </c>
    </row>
    <row r="2" spans="1:15" ht="14.25">
      <c r="A2" s="57" t="s">
        <v>17</v>
      </c>
      <c r="B2" s="77" t="s">
        <v>53</v>
      </c>
      <c r="C2" s="22"/>
      <c r="D2" s="22"/>
      <c r="E2" s="78" t="s">
        <v>54</v>
      </c>
      <c r="G2" s="1" t="s">
        <v>55</v>
      </c>
      <c r="H2" s="68"/>
      <c r="I2" s="100" t="s">
        <v>19</v>
      </c>
      <c r="J2" s="100"/>
      <c r="K2" s="100"/>
      <c r="L2" s="100"/>
      <c r="M2" s="1" t="s">
        <v>56</v>
      </c>
      <c r="N2" s="101" t="s">
        <v>57</v>
      </c>
      <c r="O2" s="101"/>
    </row>
    <row r="3" ht="12.75">
      <c r="A3" s="57" t="s">
        <v>25</v>
      </c>
    </row>
    <row r="4" spans="1:16" ht="12.75">
      <c r="A4" s="57"/>
      <c r="B4" s="79" t="s">
        <v>58</v>
      </c>
      <c r="C4" s="79" t="s">
        <v>59</v>
      </c>
      <c r="D4" s="80" t="s">
        <v>60</v>
      </c>
      <c r="E4" s="79" t="s">
        <v>61</v>
      </c>
      <c r="F4" s="79" t="s">
        <v>62</v>
      </c>
      <c r="G4" s="79" t="s">
        <v>63</v>
      </c>
      <c r="H4" s="81"/>
      <c r="I4" s="80" t="s">
        <v>60</v>
      </c>
      <c r="J4" s="79" t="s">
        <v>61</v>
      </c>
      <c r="K4" s="79" t="s">
        <v>62</v>
      </c>
      <c r="L4" s="79" t="s">
        <v>63</v>
      </c>
      <c r="M4" s="79" t="s">
        <v>64</v>
      </c>
      <c r="N4" s="79" t="s">
        <v>64</v>
      </c>
      <c r="O4" s="79" t="s">
        <v>65</v>
      </c>
      <c r="P4" s="79" t="s">
        <v>15</v>
      </c>
    </row>
    <row r="5" spans="1:16" ht="12.75">
      <c r="A5" s="57"/>
      <c r="B5" s="82" t="s">
        <v>66</v>
      </c>
      <c r="C5" s="82" t="s">
        <v>67</v>
      </c>
      <c r="D5" s="83" t="s">
        <v>68</v>
      </c>
      <c r="E5" s="82" t="s">
        <v>68</v>
      </c>
      <c r="F5" s="82" t="s">
        <v>68</v>
      </c>
      <c r="G5" s="82" t="s">
        <v>68</v>
      </c>
      <c r="H5" s="84"/>
      <c r="I5" s="85" t="s">
        <v>24</v>
      </c>
      <c r="J5" s="85" t="s">
        <v>24</v>
      </c>
      <c r="K5" s="85" t="s">
        <v>24</v>
      </c>
      <c r="L5" s="85" t="s">
        <v>24</v>
      </c>
      <c r="M5" s="82" t="s">
        <v>69</v>
      </c>
      <c r="N5" s="82" t="s">
        <v>24</v>
      </c>
      <c r="O5" s="82" t="s">
        <v>24</v>
      </c>
      <c r="P5" s="82" t="s">
        <v>24</v>
      </c>
    </row>
    <row r="6" spans="1:16" ht="12.75">
      <c r="A6" s="86">
        <v>1</v>
      </c>
      <c r="B6" s="87">
        <v>480</v>
      </c>
      <c r="C6" s="88" t="s">
        <v>26</v>
      </c>
      <c r="D6" s="89">
        <v>72</v>
      </c>
      <c r="E6" s="89">
        <v>50</v>
      </c>
      <c r="F6" s="89">
        <v>3</v>
      </c>
      <c r="G6" s="89">
        <v>76</v>
      </c>
      <c r="H6" s="90"/>
      <c r="I6" s="60">
        <v>9</v>
      </c>
      <c r="J6" s="60">
        <v>7</v>
      </c>
      <c r="K6" s="60">
        <v>4</v>
      </c>
      <c r="L6" s="60">
        <v>10</v>
      </c>
      <c r="M6" s="91">
        <v>1</v>
      </c>
      <c r="N6" s="91">
        <f aca="true" t="shared" si="0" ref="N6:N19">70-M6</f>
        <v>69</v>
      </c>
      <c r="O6" s="92">
        <f aca="true" t="shared" si="1" ref="O6:O19">+SUM(LARGE(I6:L6,1)+LARGE(I6:L6,2)+LARGE(I6:L6,3))</f>
        <v>26</v>
      </c>
      <c r="P6" s="93">
        <f aca="true" t="shared" si="2" ref="P6:P19">O6+N6</f>
        <v>95</v>
      </c>
    </row>
    <row r="7" spans="1:16" ht="12.75">
      <c r="A7" s="86">
        <v>2</v>
      </c>
      <c r="B7" s="94">
        <v>13</v>
      </c>
      <c r="C7" s="88" t="s">
        <v>29</v>
      </c>
      <c r="D7" s="89">
        <v>7</v>
      </c>
      <c r="E7" s="89">
        <v>17</v>
      </c>
      <c r="F7" s="89">
        <v>67</v>
      </c>
      <c r="G7" s="89">
        <v>67</v>
      </c>
      <c r="H7" s="90"/>
      <c r="I7" s="60">
        <v>4</v>
      </c>
      <c r="J7" s="60">
        <v>5</v>
      </c>
      <c r="K7" s="60">
        <v>9</v>
      </c>
      <c r="L7" s="60">
        <v>9</v>
      </c>
      <c r="M7" s="91">
        <v>2</v>
      </c>
      <c r="N7" s="91">
        <f t="shared" si="0"/>
        <v>68</v>
      </c>
      <c r="O7" s="92">
        <f t="shared" si="1"/>
        <v>23</v>
      </c>
      <c r="P7" s="93">
        <f t="shared" si="2"/>
        <v>91</v>
      </c>
    </row>
    <row r="8" spans="1:16" ht="12.75">
      <c r="A8" s="86">
        <v>3</v>
      </c>
      <c r="B8" s="94">
        <v>26</v>
      </c>
      <c r="C8" s="88" t="s">
        <v>27</v>
      </c>
      <c r="D8" s="89">
        <v>62</v>
      </c>
      <c r="E8" s="89">
        <v>57</v>
      </c>
      <c r="F8" s="89">
        <v>60</v>
      </c>
      <c r="G8" s="89">
        <v>52</v>
      </c>
      <c r="H8" s="90"/>
      <c r="I8" s="60">
        <v>9</v>
      </c>
      <c r="J8" s="60">
        <v>8</v>
      </c>
      <c r="K8" s="60">
        <v>7</v>
      </c>
      <c r="L8" s="60">
        <v>5</v>
      </c>
      <c r="M8" s="91">
        <v>3</v>
      </c>
      <c r="N8" s="91">
        <f t="shared" si="0"/>
        <v>67</v>
      </c>
      <c r="O8" s="92">
        <f t="shared" si="1"/>
        <v>24</v>
      </c>
      <c r="P8" s="93">
        <f t="shared" si="2"/>
        <v>91</v>
      </c>
    </row>
    <row r="9" spans="1:16" ht="12.75">
      <c r="A9" s="86">
        <v>4</v>
      </c>
      <c r="B9" s="94">
        <v>196</v>
      </c>
      <c r="C9" s="88" t="s">
        <v>36</v>
      </c>
      <c r="D9" s="89">
        <v>72</v>
      </c>
      <c r="E9" s="89">
        <v>64</v>
      </c>
      <c r="F9" s="89">
        <v>69</v>
      </c>
      <c r="G9" s="89">
        <v>5</v>
      </c>
      <c r="H9" s="90"/>
      <c r="I9" s="60">
        <v>10</v>
      </c>
      <c r="J9" s="60">
        <v>10</v>
      </c>
      <c r="K9" s="60">
        <v>10</v>
      </c>
      <c r="L9" s="60">
        <v>3</v>
      </c>
      <c r="M9" s="91">
        <v>4</v>
      </c>
      <c r="N9" s="91">
        <f t="shared" si="0"/>
        <v>66</v>
      </c>
      <c r="O9" s="92">
        <f t="shared" si="1"/>
        <v>30</v>
      </c>
      <c r="P9" s="93">
        <f t="shared" si="2"/>
        <v>96</v>
      </c>
    </row>
    <row r="10" spans="1:16" ht="12.75">
      <c r="A10" s="86">
        <v>5</v>
      </c>
      <c r="B10" s="94">
        <v>33</v>
      </c>
      <c r="C10" s="88" t="s">
        <v>39</v>
      </c>
      <c r="D10" s="89">
        <v>4</v>
      </c>
      <c r="E10" s="89">
        <v>6</v>
      </c>
      <c r="F10" s="89">
        <v>59</v>
      </c>
      <c r="G10" s="89">
        <v>13</v>
      </c>
      <c r="H10" s="90"/>
      <c r="I10" s="60">
        <v>3</v>
      </c>
      <c r="J10" s="60">
        <v>4</v>
      </c>
      <c r="K10" s="60">
        <v>9</v>
      </c>
      <c r="L10" s="60">
        <v>7</v>
      </c>
      <c r="M10" s="91">
        <v>5</v>
      </c>
      <c r="N10" s="91">
        <f t="shared" si="0"/>
        <v>65</v>
      </c>
      <c r="O10" s="92">
        <f t="shared" si="1"/>
        <v>20</v>
      </c>
      <c r="P10" s="93">
        <f t="shared" si="2"/>
        <v>85</v>
      </c>
    </row>
    <row r="11" spans="1:16" ht="12.75">
      <c r="A11" s="86">
        <v>6</v>
      </c>
      <c r="B11" s="94">
        <v>216</v>
      </c>
      <c r="C11" s="88" t="s">
        <v>28</v>
      </c>
      <c r="D11" s="89">
        <v>64</v>
      </c>
      <c r="E11" s="89">
        <v>64</v>
      </c>
      <c r="F11" s="89">
        <v>10</v>
      </c>
      <c r="G11" s="89">
        <v>71</v>
      </c>
      <c r="H11" s="90"/>
      <c r="I11" s="60">
        <v>10</v>
      </c>
      <c r="J11" s="60">
        <v>9</v>
      </c>
      <c r="K11" s="60">
        <v>5</v>
      </c>
      <c r="L11" s="60">
        <v>10</v>
      </c>
      <c r="M11" s="91">
        <v>6</v>
      </c>
      <c r="N11" s="91">
        <f t="shared" si="0"/>
        <v>64</v>
      </c>
      <c r="O11" s="92">
        <f t="shared" si="1"/>
        <v>29</v>
      </c>
      <c r="P11" s="93">
        <f t="shared" si="2"/>
        <v>93</v>
      </c>
    </row>
    <row r="12" spans="1:16" ht="12.75">
      <c r="A12" s="86">
        <v>7</v>
      </c>
      <c r="B12" s="94">
        <v>501</v>
      </c>
      <c r="C12" s="88" t="s">
        <v>33</v>
      </c>
      <c r="D12" s="89">
        <v>41</v>
      </c>
      <c r="E12" s="89">
        <v>58</v>
      </c>
      <c r="F12" s="89">
        <v>64</v>
      </c>
      <c r="G12" s="89">
        <v>56</v>
      </c>
      <c r="H12" s="90"/>
      <c r="I12" s="60">
        <v>6</v>
      </c>
      <c r="J12" s="60">
        <v>9</v>
      </c>
      <c r="K12" s="60">
        <v>8</v>
      </c>
      <c r="L12" s="60">
        <v>7</v>
      </c>
      <c r="M12" s="91">
        <v>7</v>
      </c>
      <c r="N12" s="91">
        <f t="shared" si="0"/>
        <v>63</v>
      </c>
      <c r="O12" s="92">
        <f t="shared" si="1"/>
        <v>24</v>
      </c>
      <c r="P12" s="93">
        <f t="shared" si="2"/>
        <v>87</v>
      </c>
    </row>
    <row r="13" spans="1:16" ht="12.75">
      <c r="A13" s="86">
        <v>8</v>
      </c>
      <c r="B13" s="87">
        <v>73</v>
      </c>
      <c r="C13" s="88" t="s">
        <v>31</v>
      </c>
      <c r="D13" s="89">
        <v>56</v>
      </c>
      <c r="E13" s="89">
        <v>61</v>
      </c>
      <c r="F13" s="89">
        <v>57</v>
      </c>
      <c r="G13" s="89">
        <v>8</v>
      </c>
      <c r="H13" s="90"/>
      <c r="I13" s="60">
        <v>7</v>
      </c>
      <c r="J13" s="60">
        <v>10</v>
      </c>
      <c r="K13" s="60">
        <v>6</v>
      </c>
      <c r="L13" s="60">
        <v>5</v>
      </c>
      <c r="M13" s="91">
        <v>8</v>
      </c>
      <c r="N13" s="91">
        <f t="shared" si="0"/>
        <v>62</v>
      </c>
      <c r="O13" s="92">
        <f t="shared" si="1"/>
        <v>23</v>
      </c>
      <c r="P13" s="93">
        <f t="shared" si="2"/>
        <v>85</v>
      </c>
    </row>
    <row r="14" spans="1:16" ht="12.75">
      <c r="A14" s="86">
        <v>9</v>
      </c>
      <c r="B14" s="94">
        <v>74</v>
      </c>
      <c r="C14" s="88" t="s">
        <v>41</v>
      </c>
      <c r="D14" s="89">
        <v>9</v>
      </c>
      <c r="E14" s="89">
        <v>47</v>
      </c>
      <c r="F14" s="89">
        <v>9</v>
      </c>
      <c r="G14" s="89">
        <v>33</v>
      </c>
      <c r="H14" s="90"/>
      <c r="I14" s="60">
        <v>5</v>
      </c>
      <c r="J14" s="60">
        <v>8</v>
      </c>
      <c r="K14" s="60">
        <v>4</v>
      </c>
      <c r="L14" s="60">
        <v>8</v>
      </c>
      <c r="M14" s="91">
        <v>9</v>
      </c>
      <c r="N14" s="91">
        <f t="shared" si="0"/>
        <v>61</v>
      </c>
      <c r="O14" s="92">
        <f t="shared" si="1"/>
        <v>21</v>
      </c>
      <c r="P14" s="93">
        <f t="shared" si="2"/>
        <v>82</v>
      </c>
    </row>
    <row r="15" spans="1:16" ht="12.75">
      <c r="A15" s="86">
        <v>10</v>
      </c>
      <c r="B15" s="94">
        <v>41</v>
      </c>
      <c r="C15" s="88" t="s">
        <v>30</v>
      </c>
      <c r="D15" s="89">
        <v>67</v>
      </c>
      <c r="E15" s="89">
        <v>47</v>
      </c>
      <c r="F15" s="89">
        <v>67</v>
      </c>
      <c r="G15" s="89">
        <v>66</v>
      </c>
      <c r="H15" s="90"/>
      <c r="I15" s="60">
        <v>8</v>
      </c>
      <c r="J15" s="60">
        <v>7</v>
      </c>
      <c r="K15" s="60">
        <v>10</v>
      </c>
      <c r="L15" s="60">
        <v>9</v>
      </c>
      <c r="M15" s="91">
        <v>10</v>
      </c>
      <c r="N15" s="91">
        <f t="shared" si="0"/>
        <v>60</v>
      </c>
      <c r="O15" s="92">
        <f t="shared" si="1"/>
        <v>27</v>
      </c>
      <c r="P15" s="93">
        <f t="shared" si="2"/>
        <v>87</v>
      </c>
    </row>
    <row r="16" spans="1:16" ht="12.75">
      <c r="A16" s="86">
        <v>11</v>
      </c>
      <c r="B16" s="94">
        <v>516</v>
      </c>
      <c r="C16" s="88" t="s">
        <v>34</v>
      </c>
      <c r="D16" s="89">
        <v>24</v>
      </c>
      <c r="E16" s="89">
        <v>39</v>
      </c>
      <c r="F16" s="89">
        <v>35</v>
      </c>
      <c r="G16" s="89">
        <v>61</v>
      </c>
      <c r="H16" s="90"/>
      <c r="I16" s="60">
        <v>7</v>
      </c>
      <c r="J16" s="60">
        <v>5</v>
      </c>
      <c r="K16" s="60">
        <v>5</v>
      </c>
      <c r="L16" s="60">
        <v>8</v>
      </c>
      <c r="M16" s="91">
        <v>11</v>
      </c>
      <c r="N16" s="91">
        <f t="shared" si="0"/>
        <v>59</v>
      </c>
      <c r="O16" s="92">
        <f t="shared" si="1"/>
        <v>20</v>
      </c>
      <c r="P16" s="93">
        <f t="shared" si="2"/>
        <v>79</v>
      </c>
    </row>
    <row r="17" spans="1:16" ht="12.75">
      <c r="A17" s="86">
        <v>12</v>
      </c>
      <c r="B17" s="94">
        <v>83</v>
      </c>
      <c r="C17" s="88" t="s">
        <v>45</v>
      </c>
      <c r="D17" s="89">
        <v>60</v>
      </c>
      <c r="E17" s="89">
        <v>45</v>
      </c>
      <c r="F17" s="89">
        <v>11</v>
      </c>
      <c r="G17" s="89">
        <v>53</v>
      </c>
      <c r="H17" s="95"/>
      <c r="I17" s="89">
        <v>8</v>
      </c>
      <c r="J17" s="89">
        <v>6</v>
      </c>
      <c r="K17" s="89">
        <v>6</v>
      </c>
      <c r="L17" s="89">
        <v>6</v>
      </c>
      <c r="M17" s="91">
        <v>12</v>
      </c>
      <c r="N17" s="91">
        <f t="shared" si="0"/>
        <v>58</v>
      </c>
      <c r="O17" s="92">
        <f t="shared" si="1"/>
        <v>20</v>
      </c>
      <c r="P17" s="93">
        <f t="shared" si="2"/>
        <v>78</v>
      </c>
    </row>
    <row r="18" spans="1:16" ht="12.75">
      <c r="A18" s="86">
        <v>13</v>
      </c>
      <c r="B18" s="94">
        <v>766</v>
      </c>
      <c r="C18" s="88" t="s">
        <v>46</v>
      </c>
      <c r="D18" s="89">
        <v>13</v>
      </c>
      <c r="E18" s="89">
        <v>36</v>
      </c>
      <c r="F18" s="89">
        <v>23</v>
      </c>
      <c r="G18" s="89">
        <v>45</v>
      </c>
      <c r="H18" s="90"/>
      <c r="I18" s="60">
        <v>6</v>
      </c>
      <c r="J18" s="60">
        <v>6</v>
      </c>
      <c r="K18" s="60">
        <v>8</v>
      </c>
      <c r="L18" s="60">
        <v>4</v>
      </c>
      <c r="M18" s="91">
        <v>13</v>
      </c>
      <c r="N18" s="91">
        <f t="shared" si="0"/>
        <v>57</v>
      </c>
      <c r="O18" s="92">
        <f t="shared" si="1"/>
        <v>20</v>
      </c>
      <c r="P18" s="93">
        <f t="shared" si="2"/>
        <v>77</v>
      </c>
    </row>
    <row r="19" spans="1:16" ht="12.75">
      <c r="A19" s="86">
        <v>14</v>
      </c>
      <c r="B19" s="96">
        <v>681</v>
      </c>
      <c r="C19" s="88" t="s">
        <v>49</v>
      </c>
      <c r="D19" s="89">
        <v>39</v>
      </c>
      <c r="E19" s="89">
        <v>11</v>
      </c>
      <c r="F19" s="89">
        <v>19</v>
      </c>
      <c r="G19" s="89">
        <v>3</v>
      </c>
      <c r="H19" s="90"/>
      <c r="I19" s="60">
        <v>5</v>
      </c>
      <c r="J19" s="60">
        <v>4</v>
      </c>
      <c r="K19" s="60">
        <v>7</v>
      </c>
      <c r="L19" s="60">
        <v>5</v>
      </c>
      <c r="M19" s="91">
        <v>14</v>
      </c>
      <c r="N19" s="91">
        <f t="shared" si="0"/>
        <v>56</v>
      </c>
      <c r="O19" s="92">
        <f t="shared" si="1"/>
        <v>17</v>
      </c>
      <c r="P19" s="93">
        <f t="shared" si="2"/>
        <v>73</v>
      </c>
    </row>
  </sheetData>
  <sheetProtection selectLockedCells="1" selectUnlockedCells="1"/>
  <mergeCells count="2">
    <mergeCell ref="I2:L2"/>
    <mergeCell ref="N2:O2"/>
  </mergeCells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A21" sqref="A21"/>
    </sheetView>
  </sheetViews>
  <sheetFormatPr defaultColWidth="9.140625" defaultRowHeight="12.75"/>
  <cols>
    <col min="3" max="3" width="18.00390625" style="0" customWidth="1"/>
    <col min="4" max="4" width="0" style="0" hidden="1" customWidth="1"/>
    <col min="5" max="5" width="12.140625" style="0" hidden="1" customWidth="1"/>
    <col min="6" max="7" width="0" style="0" hidden="1" customWidth="1"/>
    <col min="8" max="8" width="13.00390625" style="0" customWidth="1"/>
    <col min="15" max="15" width="0" style="0" hidden="1" customWidth="1"/>
  </cols>
  <sheetData>
    <row r="1" ht="12.75">
      <c r="A1" s="57" t="s">
        <v>8</v>
      </c>
    </row>
    <row r="2" spans="1:14" ht="12.75">
      <c r="A2" s="57" t="s">
        <v>17</v>
      </c>
      <c r="B2" s="113" t="s">
        <v>53</v>
      </c>
      <c r="C2" s="114"/>
      <c r="D2" s="114"/>
      <c r="E2" s="116">
        <v>41148</v>
      </c>
      <c r="G2" s="115" t="s">
        <v>55</v>
      </c>
      <c r="H2" s="116" t="s">
        <v>23</v>
      </c>
      <c r="I2" s="117" t="s">
        <v>83</v>
      </c>
      <c r="J2" s="117"/>
      <c r="K2" s="117"/>
      <c r="L2" s="117"/>
      <c r="M2" s="115" t="s">
        <v>56</v>
      </c>
      <c r="N2" s="118" t="s">
        <v>57</v>
      </c>
    </row>
    <row r="3" ht="13.5" thickBot="1">
      <c r="A3" s="57" t="s">
        <v>25</v>
      </c>
    </row>
    <row r="4" spans="1:16" ht="12.75">
      <c r="A4" s="57"/>
      <c r="B4" s="119" t="s">
        <v>58</v>
      </c>
      <c r="C4" s="119" t="s">
        <v>59</v>
      </c>
      <c r="D4" s="120" t="s">
        <v>60</v>
      </c>
      <c r="E4" s="119" t="s">
        <v>61</v>
      </c>
      <c r="F4" s="119" t="s">
        <v>62</v>
      </c>
      <c r="G4" s="119" t="s">
        <v>63</v>
      </c>
      <c r="H4" s="121"/>
      <c r="I4" s="120" t="s">
        <v>60</v>
      </c>
      <c r="J4" s="119" t="s">
        <v>61</v>
      </c>
      <c r="K4" s="119" t="s">
        <v>62</v>
      </c>
      <c r="L4" s="119" t="s">
        <v>63</v>
      </c>
      <c r="M4" s="119" t="s">
        <v>84</v>
      </c>
      <c r="N4" s="122" t="s">
        <v>65</v>
      </c>
      <c r="O4" s="79" t="s">
        <v>15</v>
      </c>
      <c r="P4" s="79" t="s">
        <v>15</v>
      </c>
    </row>
    <row r="5" spans="1:16" ht="13.5" thickBot="1">
      <c r="A5" s="57"/>
      <c r="B5" s="123" t="s">
        <v>66</v>
      </c>
      <c r="C5" s="123" t="s">
        <v>67</v>
      </c>
      <c r="D5" s="124" t="s">
        <v>68</v>
      </c>
      <c r="E5" s="123" t="s">
        <v>68</v>
      </c>
      <c r="F5" s="123" t="s">
        <v>68</v>
      </c>
      <c r="G5" s="123" t="s">
        <v>68</v>
      </c>
      <c r="H5" s="125"/>
      <c r="I5" s="126" t="s">
        <v>24</v>
      </c>
      <c r="J5" s="126" t="s">
        <v>24</v>
      </c>
      <c r="K5" s="126" t="s">
        <v>24</v>
      </c>
      <c r="L5" s="126" t="s">
        <v>24</v>
      </c>
      <c r="M5" s="123" t="s">
        <v>85</v>
      </c>
      <c r="N5" s="123" t="s">
        <v>24</v>
      </c>
      <c r="O5" s="82" t="s">
        <v>24</v>
      </c>
      <c r="P5" s="82" t="s">
        <v>24</v>
      </c>
    </row>
    <row r="6" spans="1:16" ht="13.5" thickBot="1">
      <c r="A6" s="86">
        <v>1</v>
      </c>
      <c r="B6" s="127"/>
      <c r="C6" s="128" t="s">
        <v>81</v>
      </c>
      <c r="D6" s="129"/>
      <c r="E6" s="130"/>
      <c r="F6" s="130"/>
      <c r="G6" s="130"/>
      <c r="H6" s="131"/>
      <c r="I6" s="130">
        <v>7</v>
      </c>
      <c r="J6" s="130">
        <v>10</v>
      </c>
      <c r="K6" s="130">
        <v>10</v>
      </c>
      <c r="L6" s="130">
        <v>8</v>
      </c>
      <c r="M6" s="132">
        <v>1</v>
      </c>
      <c r="N6" s="133">
        <f aca="true" t="shared" si="0" ref="N6:N20">+SUM(LARGE(I6:L6,1)+LARGE(I6:L6,2)+LARGE(I6:L6,3))</f>
        <v>28</v>
      </c>
      <c r="O6" s="133">
        <v>69</v>
      </c>
      <c r="P6" s="140">
        <f>O6+N6+1</f>
        <v>98</v>
      </c>
    </row>
    <row r="7" spans="1:16" ht="13.5" thickBot="1">
      <c r="A7" s="86">
        <v>2</v>
      </c>
      <c r="B7" s="127"/>
      <c r="C7" s="128" t="s">
        <v>80</v>
      </c>
      <c r="D7" s="134"/>
      <c r="E7" s="135"/>
      <c r="F7" s="135"/>
      <c r="G7" s="135"/>
      <c r="H7" s="132"/>
      <c r="I7" s="135">
        <v>10</v>
      </c>
      <c r="J7" s="135">
        <v>10</v>
      </c>
      <c r="K7" s="135">
        <v>7</v>
      </c>
      <c r="L7" s="135">
        <v>7</v>
      </c>
      <c r="M7" s="132">
        <v>2</v>
      </c>
      <c r="N7" s="133">
        <f t="shared" si="0"/>
        <v>27</v>
      </c>
      <c r="O7" s="133">
        <v>68</v>
      </c>
      <c r="P7" s="93">
        <f>O7+N7</f>
        <v>95</v>
      </c>
    </row>
    <row r="8" spans="1:16" ht="13.5" thickBot="1">
      <c r="A8" s="86">
        <v>3</v>
      </c>
      <c r="B8" s="127">
        <v>41</v>
      </c>
      <c r="C8" s="128" t="s">
        <v>30</v>
      </c>
      <c r="D8" s="134"/>
      <c r="E8" s="135"/>
      <c r="F8" s="135"/>
      <c r="G8" s="135"/>
      <c r="H8" s="132"/>
      <c r="I8" s="135">
        <v>6</v>
      </c>
      <c r="J8" s="135">
        <v>9</v>
      </c>
      <c r="K8" s="135">
        <v>10</v>
      </c>
      <c r="L8" s="135">
        <v>10</v>
      </c>
      <c r="M8" s="132">
        <v>3</v>
      </c>
      <c r="N8" s="133">
        <f t="shared" si="0"/>
        <v>29</v>
      </c>
      <c r="O8" s="133">
        <v>67</v>
      </c>
      <c r="P8" s="93">
        <f>O8+N8</f>
        <v>96</v>
      </c>
    </row>
    <row r="9" spans="1:16" ht="13.5" thickBot="1">
      <c r="A9" s="86">
        <v>4</v>
      </c>
      <c r="B9" s="127">
        <v>73</v>
      </c>
      <c r="C9" s="128" t="s">
        <v>31</v>
      </c>
      <c r="D9" s="134"/>
      <c r="E9" s="135"/>
      <c r="F9" s="135"/>
      <c r="G9" s="135"/>
      <c r="H9" s="132"/>
      <c r="I9" s="135">
        <v>7</v>
      </c>
      <c r="J9" s="135">
        <v>9</v>
      </c>
      <c r="K9" s="135">
        <v>4</v>
      </c>
      <c r="L9" s="135">
        <v>9</v>
      </c>
      <c r="M9" s="132">
        <v>4</v>
      </c>
      <c r="N9" s="133">
        <f t="shared" si="0"/>
        <v>25</v>
      </c>
      <c r="O9" s="133">
        <v>66</v>
      </c>
      <c r="P9" s="93">
        <f>O9+N9</f>
        <v>91</v>
      </c>
    </row>
    <row r="10" spans="1:16" ht="13.5" thickBot="1">
      <c r="A10" s="86">
        <v>5</v>
      </c>
      <c r="B10" s="127">
        <v>13</v>
      </c>
      <c r="C10" s="128" t="s">
        <v>29</v>
      </c>
      <c r="D10" s="134"/>
      <c r="E10" s="135"/>
      <c r="F10" s="135"/>
      <c r="G10" s="135"/>
      <c r="H10" s="132"/>
      <c r="I10" s="135">
        <v>9</v>
      </c>
      <c r="J10" s="135">
        <v>8</v>
      </c>
      <c r="K10" s="135">
        <v>9</v>
      </c>
      <c r="L10" s="135">
        <v>3</v>
      </c>
      <c r="M10" s="132">
        <v>5</v>
      </c>
      <c r="N10" s="133">
        <f t="shared" si="0"/>
        <v>26</v>
      </c>
      <c r="O10" s="133">
        <v>65</v>
      </c>
      <c r="P10" s="93">
        <f>O10+N10</f>
        <v>91</v>
      </c>
    </row>
    <row r="11" spans="1:16" ht="13.5" thickBot="1">
      <c r="A11" s="86">
        <v>6</v>
      </c>
      <c r="B11" s="127"/>
      <c r="C11" s="128" t="s">
        <v>27</v>
      </c>
      <c r="D11" s="134"/>
      <c r="E11" s="135"/>
      <c r="F11" s="135"/>
      <c r="G11" s="135"/>
      <c r="H11" s="132"/>
      <c r="I11" s="135">
        <v>8</v>
      </c>
      <c r="J11" s="135">
        <v>6</v>
      </c>
      <c r="K11" s="135">
        <v>9</v>
      </c>
      <c r="L11" s="135">
        <v>8</v>
      </c>
      <c r="M11" s="132">
        <v>6</v>
      </c>
      <c r="N11" s="133">
        <f t="shared" si="0"/>
        <v>25</v>
      </c>
      <c r="O11" s="133">
        <v>64</v>
      </c>
      <c r="P11" s="93">
        <f>O11+N11</f>
        <v>89</v>
      </c>
    </row>
    <row r="12" spans="1:16" ht="13.5" thickBot="1">
      <c r="A12" s="86">
        <v>7</v>
      </c>
      <c r="B12" s="127">
        <v>217</v>
      </c>
      <c r="C12" s="128" t="s">
        <v>74</v>
      </c>
      <c r="D12" s="134"/>
      <c r="E12" s="135"/>
      <c r="F12" s="135"/>
      <c r="G12" s="135"/>
      <c r="H12" s="132"/>
      <c r="I12" s="135">
        <v>9</v>
      </c>
      <c r="J12" s="135">
        <v>7</v>
      </c>
      <c r="K12" s="135">
        <v>3</v>
      </c>
      <c r="L12" s="135">
        <v>9</v>
      </c>
      <c r="M12" s="132">
        <v>7</v>
      </c>
      <c r="N12" s="133">
        <f t="shared" si="0"/>
        <v>25</v>
      </c>
      <c r="O12" s="133">
        <v>63</v>
      </c>
      <c r="P12" s="93">
        <f>O12+N12</f>
        <v>88</v>
      </c>
    </row>
    <row r="13" spans="1:16" ht="13.5" thickBot="1">
      <c r="A13" s="86">
        <v>8</v>
      </c>
      <c r="B13" s="127">
        <v>480</v>
      </c>
      <c r="C13" s="128" t="s">
        <v>26</v>
      </c>
      <c r="D13" s="134"/>
      <c r="E13" s="135"/>
      <c r="F13" s="135"/>
      <c r="G13" s="135"/>
      <c r="H13" s="132"/>
      <c r="I13" s="135">
        <v>10</v>
      </c>
      <c r="J13" s="135">
        <v>7</v>
      </c>
      <c r="K13" s="135">
        <v>6</v>
      </c>
      <c r="L13" s="135">
        <v>10</v>
      </c>
      <c r="M13" s="132">
        <v>8</v>
      </c>
      <c r="N13" s="133">
        <f t="shared" si="0"/>
        <v>27</v>
      </c>
      <c r="O13" s="133">
        <v>62</v>
      </c>
      <c r="P13" s="93">
        <f>O13+N13</f>
        <v>89</v>
      </c>
    </row>
    <row r="14" spans="1:16" ht="13.5" thickBot="1">
      <c r="A14" s="86">
        <v>9</v>
      </c>
      <c r="B14" s="136">
        <v>72</v>
      </c>
      <c r="C14" s="128" t="s">
        <v>82</v>
      </c>
      <c r="D14" s="134"/>
      <c r="E14" s="135"/>
      <c r="F14" s="135"/>
      <c r="G14" s="135"/>
      <c r="H14" s="132"/>
      <c r="I14" s="135">
        <v>4</v>
      </c>
      <c r="J14" s="135">
        <v>6</v>
      </c>
      <c r="K14" s="135">
        <v>8</v>
      </c>
      <c r="L14" s="135">
        <v>6</v>
      </c>
      <c r="M14" s="132">
        <v>9</v>
      </c>
      <c r="N14" s="133">
        <f t="shared" si="0"/>
        <v>20</v>
      </c>
      <c r="O14" s="133">
        <v>61</v>
      </c>
      <c r="P14" s="93">
        <f>O14+N14</f>
        <v>81</v>
      </c>
    </row>
    <row r="15" spans="1:16" ht="13.5" thickBot="1">
      <c r="A15" s="86">
        <v>10</v>
      </c>
      <c r="B15" s="127">
        <v>216</v>
      </c>
      <c r="C15" s="128" t="s">
        <v>28</v>
      </c>
      <c r="D15" s="134"/>
      <c r="E15" s="135"/>
      <c r="F15" s="135"/>
      <c r="G15" s="135"/>
      <c r="H15" s="132"/>
      <c r="I15" s="135">
        <v>8</v>
      </c>
      <c r="J15" s="135">
        <v>8</v>
      </c>
      <c r="K15" s="135">
        <v>4</v>
      </c>
      <c r="L15" s="135">
        <v>4</v>
      </c>
      <c r="M15" s="132">
        <v>10</v>
      </c>
      <c r="N15" s="133">
        <f t="shared" si="0"/>
        <v>20</v>
      </c>
      <c r="O15" s="133">
        <v>60</v>
      </c>
      <c r="P15" s="93">
        <f>O15+N15</f>
        <v>80</v>
      </c>
    </row>
    <row r="16" spans="1:16" ht="13.5" thickBot="1">
      <c r="A16" s="86">
        <v>11</v>
      </c>
      <c r="B16" s="137"/>
      <c r="C16" s="102" t="s">
        <v>75</v>
      </c>
      <c r="D16" s="134"/>
      <c r="E16" s="135"/>
      <c r="F16" s="135"/>
      <c r="G16" s="135"/>
      <c r="H16" s="138"/>
      <c r="I16" s="135">
        <v>0</v>
      </c>
      <c r="J16" s="135">
        <v>5</v>
      </c>
      <c r="K16" s="135">
        <v>8</v>
      </c>
      <c r="L16" s="135">
        <v>7</v>
      </c>
      <c r="M16" s="132"/>
      <c r="N16" s="133">
        <f t="shared" si="0"/>
        <v>20</v>
      </c>
      <c r="O16" s="133">
        <v>59</v>
      </c>
      <c r="P16" s="93">
        <f>O16+N16</f>
        <v>79</v>
      </c>
    </row>
    <row r="17" spans="1:16" ht="13.5" thickBot="1">
      <c r="A17" s="86">
        <v>12</v>
      </c>
      <c r="B17" s="127"/>
      <c r="C17" s="102" t="s">
        <v>76</v>
      </c>
      <c r="D17" s="134"/>
      <c r="E17" s="135"/>
      <c r="F17" s="135"/>
      <c r="G17" s="135"/>
      <c r="H17" s="138"/>
      <c r="I17" s="135">
        <v>0</v>
      </c>
      <c r="J17" s="135">
        <v>5</v>
      </c>
      <c r="K17" s="135">
        <v>7</v>
      </c>
      <c r="L17" s="135">
        <v>6</v>
      </c>
      <c r="M17" s="132"/>
      <c r="N17" s="133">
        <f t="shared" si="0"/>
        <v>18</v>
      </c>
      <c r="O17" s="133">
        <v>58</v>
      </c>
      <c r="P17" s="93">
        <f>O17+N17</f>
        <v>76</v>
      </c>
    </row>
    <row r="18" spans="1:16" ht="13.5" thickBot="1">
      <c r="A18" s="86">
        <v>13</v>
      </c>
      <c r="B18" s="127">
        <v>276</v>
      </c>
      <c r="C18" s="103" t="s">
        <v>77</v>
      </c>
      <c r="D18" s="134"/>
      <c r="E18" s="135"/>
      <c r="F18" s="135"/>
      <c r="G18" s="135"/>
      <c r="H18" s="138"/>
      <c r="I18" s="135">
        <v>6</v>
      </c>
      <c r="J18" s="135">
        <v>4</v>
      </c>
      <c r="K18" s="135">
        <v>5</v>
      </c>
      <c r="L18" s="135">
        <v>5</v>
      </c>
      <c r="M18" s="132"/>
      <c r="N18" s="133">
        <f t="shared" si="0"/>
        <v>16</v>
      </c>
      <c r="O18" s="133">
        <v>57</v>
      </c>
      <c r="P18" s="93">
        <f>O18+N18</f>
        <v>73</v>
      </c>
    </row>
    <row r="19" spans="1:16" ht="12.75">
      <c r="A19" s="86">
        <v>14</v>
      </c>
      <c r="B19" s="139">
        <v>152</v>
      </c>
      <c r="C19" s="104" t="s">
        <v>78</v>
      </c>
      <c r="D19" s="135"/>
      <c r="E19" s="135"/>
      <c r="F19" s="135"/>
      <c r="G19" s="135"/>
      <c r="H19" s="138"/>
      <c r="I19" s="135">
        <v>5</v>
      </c>
      <c r="J19" s="135">
        <v>3</v>
      </c>
      <c r="K19" s="135">
        <v>5</v>
      </c>
      <c r="L19" s="135">
        <v>5</v>
      </c>
      <c r="M19" s="132"/>
      <c r="N19" s="133">
        <f t="shared" si="0"/>
        <v>15</v>
      </c>
      <c r="O19" s="133">
        <v>56</v>
      </c>
      <c r="P19" s="93">
        <f>O19+N19</f>
        <v>71</v>
      </c>
    </row>
    <row r="20" spans="1:16" ht="12.75">
      <c r="A20" s="141">
        <v>15</v>
      </c>
      <c r="B20" s="139">
        <v>333</v>
      </c>
      <c r="C20" s="104" t="s">
        <v>79</v>
      </c>
      <c r="D20" s="135"/>
      <c r="E20" s="135"/>
      <c r="F20" s="135"/>
      <c r="G20" s="135"/>
      <c r="H20" s="138"/>
      <c r="I20" s="135">
        <v>5</v>
      </c>
      <c r="J20" s="135">
        <v>4</v>
      </c>
      <c r="K20" s="135">
        <v>6</v>
      </c>
      <c r="L20" s="135">
        <v>4</v>
      </c>
      <c r="M20" s="132"/>
      <c r="N20" s="133">
        <f t="shared" si="0"/>
        <v>15</v>
      </c>
      <c r="O20" s="133">
        <v>55</v>
      </c>
      <c r="P20" s="93">
        <f>O20+N20</f>
        <v>70</v>
      </c>
    </row>
  </sheetData>
  <mergeCells count="2">
    <mergeCell ref="B2:D2"/>
    <mergeCell ref="I2:L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2" width="5.8515625" style="1" customWidth="1"/>
    <col min="3" max="3" width="18.140625" style="1" customWidth="1"/>
    <col min="4" max="5" width="10.140625" style="1" customWidth="1"/>
    <col min="6" max="6" width="9.7109375" style="1" customWidth="1"/>
    <col min="7" max="7" width="9.421875" style="1" customWidth="1"/>
    <col min="8" max="8" width="9.28125" style="1" customWidth="1"/>
    <col min="9" max="9" width="4.421875" style="1" customWidth="1"/>
    <col min="10" max="12" width="9.00390625" style="1" customWidth="1"/>
    <col min="13" max="13" width="9.7109375" style="1" customWidth="1"/>
    <col min="14" max="14" width="8.8515625" style="1" customWidth="1"/>
    <col min="15" max="15" width="12.7109375" style="1" customWidth="1"/>
    <col min="16" max="16" width="7.7109375" style="1" customWidth="1"/>
    <col min="17" max="17" width="9.00390625" style="1" customWidth="1"/>
    <col min="18" max="16384" width="11.57421875" style="1" customWidth="1"/>
  </cols>
  <sheetData>
    <row r="1" ht="12.75">
      <c r="A1" s="57" t="s">
        <v>8</v>
      </c>
    </row>
    <row r="2" spans="1:16" ht="14.25">
      <c r="A2" s="57" t="s">
        <v>17</v>
      </c>
      <c r="B2" s="77" t="s">
        <v>53</v>
      </c>
      <c r="C2" s="22"/>
      <c r="D2" s="22"/>
      <c r="E2" s="78" t="s">
        <v>70</v>
      </c>
      <c r="G2" s="1" t="s">
        <v>55</v>
      </c>
      <c r="I2" s="68"/>
      <c r="J2" s="100" t="s">
        <v>20</v>
      </c>
      <c r="K2" s="100"/>
      <c r="L2" s="100"/>
      <c r="M2" s="100"/>
      <c r="N2" s="1" t="s">
        <v>56</v>
      </c>
      <c r="O2" s="101" t="s">
        <v>57</v>
      </c>
      <c r="P2" s="101"/>
    </row>
    <row r="3" ht="12.75">
      <c r="A3" s="57" t="s">
        <v>25</v>
      </c>
    </row>
    <row r="4" spans="1:17" ht="12.75">
      <c r="A4" s="57"/>
      <c r="B4" s="79" t="s">
        <v>58</v>
      </c>
      <c r="C4" s="79" t="s">
        <v>59</v>
      </c>
      <c r="D4" s="80" t="s">
        <v>60</v>
      </c>
      <c r="E4" s="79" t="s">
        <v>61</v>
      </c>
      <c r="F4" s="79" t="s">
        <v>62</v>
      </c>
      <c r="G4" s="79" t="s">
        <v>63</v>
      </c>
      <c r="H4" s="79" t="s">
        <v>64</v>
      </c>
      <c r="I4" s="81"/>
      <c r="J4" s="80" t="s">
        <v>60</v>
      </c>
      <c r="K4" s="79" t="s">
        <v>61</v>
      </c>
      <c r="L4" s="79" t="s">
        <v>62</v>
      </c>
      <c r="M4" s="79" t="s">
        <v>63</v>
      </c>
      <c r="N4" s="79" t="s">
        <v>64</v>
      </c>
      <c r="O4" s="79" t="s">
        <v>64</v>
      </c>
      <c r="P4" s="79" t="s">
        <v>65</v>
      </c>
      <c r="Q4" s="79" t="s">
        <v>15</v>
      </c>
    </row>
    <row r="5" spans="1:17" ht="12.75">
      <c r="A5" s="57"/>
      <c r="B5" s="82" t="s">
        <v>66</v>
      </c>
      <c r="C5" s="82" t="s">
        <v>67</v>
      </c>
      <c r="D5" s="83" t="s">
        <v>68</v>
      </c>
      <c r="E5" s="82" t="s">
        <v>68</v>
      </c>
      <c r="F5" s="82" t="s">
        <v>68</v>
      </c>
      <c r="G5" s="82" t="s">
        <v>68</v>
      </c>
      <c r="H5" s="82" t="s">
        <v>68</v>
      </c>
      <c r="I5" s="84"/>
      <c r="J5" s="85" t="s">
        <v>24</v>
      </c>
      <c r="K5" s="85" t="s">
        <v>24</v>
      </c>
      <c r="L5" s="85" t="s">
        <v>24</v>
      </c>
      <c r="M5" s="85" t="s">
        <v>24</v>
      </c>
      <c r="N5" s="82" t="s">
        <v>69</v>
      </c>
      <c r="O5" s="82" t="s">
        <v>24</v>
      </c>
      <c r="P5" s="82" t="s">
        <v>24</v>
      </c>
      <c r="Q5" s="82" t="s">
        <v>24</v>
      </c>
    </row>
    <row r="6" spans="1:17" ht="12.75">
      <c r="A6" s="86">
        <v>1</v>
      </c>
      <c r="B6" s="94">
        <v>13</v>
      </c>
      <c r="C6" s="88" t="s">
        <v>29</v>
      </c>
      <c r="D6" s="89">
        <v>45</v>
      </c>
      <c r="E6" s="89">
        <v>65</v>
      </c>
      <c r="F6" s="89">
        <v>31</v>
      </c>
      <c r="G6" s="89">
        <v>67</v>
      </c>
      <c r="H6" s="89">
        <v>67</v>
      </c>
      <c r="I6" s="90"/>
      <c r="J6" s="60">
        <v>8</v>
      </c>
      <c r="K6" s="60">
        <v>7</v>
      </c>
      <c r="L6" s="60">
        <v>7</v>
      </c>
      <c r="M6" s="60">
        <v>8</v>
      </c>
      <c r="N6" s="91">
        <v>5</v>
      </c>
      <c r="O6" s="91">
        <f aca="true" t="shared" si="0" ref="O6:O14">70-N6</f>
        <v>65</v>
      </c>
      <c r="P6" s="92">
        <f aca="true" t="shared" si="1" ref="P6:P14">+SUM(LARGE(J6:M6,1)+LARGE(J6:M6,2)+LARGE(J6:M6,3))</f>
        <v>23</v>
      </c>
      <c r="Q6" s="93">
        <f aca="true" t="shared" si="2" ref="Q6:Q14">P6+O6</f>
        <v>88</v>
      </c>
    </row>
    <row r="7" spans="1:17" ht="12.75">
      <c r="A7" s="86">
        <v>2</v>
      </c>
      <c r="B7" s="94">
        <v>41</v>
      </c>
      <c r="C7" s="88" t="s">
        <v>30</v>
      </c>
      <c r="D7" s="89">
        <v>63</v>
      </c>
      <c r="E7" s="89">
        <v>69</v>
      </c>
      <c r="F7" s="89">
        <v>1</v>
      </c>
      <c r="G7" s="89">
        <v>66</v>
      </c>
      <c r="H7" s="89">
        <v>70</v>
      </c>
      <c r="I7" s="90"/>
      <c r="J7" s="60">
        <v>10</v>
      </c>
      <c r="K7" s="60">
        <v>9</v>
      </c>
      <c r="L7" s="60">
        <v>2</v>
      </c>
      <c r="M7" s="60">
        <v>6</v>
      </c>
      <c r="N7" s="91">
        <v>3</v>
      </c>
      <c r="O7" s="91">
        <f t="shared" si="0"/>
        <v>67</v>
      </c>
      <c r="P7" s="92">
        <f t="shared" si="1"/>
        <v>25</v>
      </c>
      <c r="Q7" s="93">
        <f t="shared" si="2"/>
        <v>92</v>
      </c>
    </row>
    <row r="8" spans="1:17" ht="12.75">
      <c r="A8" s="86">
        <v>3</v>
      </c>
      <c r="B8" s="87">
        <v>73</v>
      </c>
      <c r="C8" s="88" t="s">
        <v>31</v>
      </c>
      <c r="D8" s="89" t="s">
        <v>71</v>
      </c>
      <c r="E8" s="89">
        <v>43</v>
      </c>
      <c r="F8" s="89">
        <v>31</v>
      </c>
      <c r="G8" s="89">
        <v>8</v>
      </c>
      <c r="H8" s="89">
        <v>17</v>
      </c>
      <c r="I8" s="90"/>
      <c r="J8" s="60" t="s">
        <v>71</v>
      </c>
      <c r="K8" s="60">
        <v>5</v>
      </c>
      <c r="L8" s="60">
        <v>6</v>
      </c>
      <c r="M8" s="60">
        <v>3</v>
      </c>
      <c r="N8" s="91">
        <v>7</v>
      </c>
      <c r="O8" s="91">
        <f t="shared" si="0"/>
        <v>63</v>
      </c>
      <c r="P8" s="92">
        <f t="shared" si="1"/>
        <v>14</v>
      </c>
      <c r="Q8" s="93">
        <f t="shared" si="2"/>
        <v>77</v>
      </c>
    </row>
    <row r="9" spans="1:17" ht="12.75">
      <c r="A9" s="86">
        <v>4</v>
      </c>
      <c r="B9" s="94"/>
      <c r="C9" s="88" t="s">
        <v>43</v>
      </c>
      <c r="D9" s="89">
        <v>32</v>
      </c>
      <c r="E9" s="89">
        <v>57</v>
      </c>
      <c r="F9" s="89">
        <v>33</v>
      </c>
      <c r="G9" s="89">
        <v>1</v>
      </c>
      <c r="H9" s="89">
        <v>6</v>
      </c>
      <c r="I9" s="90"/>
      <c r="J9" s="60">
        <v>4</v>
      </c>
      <c r="K9" s="60">
        <v>6</v>
      </c>
      <c r="L9" s="60">
        <v>8</v>
      </c>
      <c r="M9" s="60">
        <v>2</v>
      </c>
      <c r="N9" s="91">
        <v>8</v>
      </c>
      <c r="O9" s="91">
        <f t="shared" si="0"/>
        <v>62</v>
      </c>
      <c r="P9" s="92">
        <f t="shared" si="1"/>
        <v>18</v>
      </c>
      <c r="Q9" s="93">
        <f t="shared" si="2"/>
        <v>80</v>
      </c>
    </row>
    <row r="10" spans="1:17" ht="12.75">
      <c r="A10" s="86">
        <v>5</v>
      </c>
      <c r="B10" s="87">
        <v>157</v>
      </c>
      <c r="C10" s="88" t="s">
        <v>35</v>
      </c>
      <c r="D10" s="89">
        <v>57</v>
      </c>
      <c r="E10" s="89">
        <v>73</v>
      </c>
      <c r="F10" s="89">
        <v>65</v>
      </c>
      <c r="G10" s="89">
        <v>70</v>
      </c>
      <c r="H10" s="89">
        <v>78</v>
      </c>
      <c r="I10" s="90"/>
      <c r="J10" s="60">
        <v>9</v>
      </c>
      <c r="K10" s="60">
        <v>10</v>
      </c>
      <c r="L10" s="60">
        <v>10</v>
      </c>
      <c r="M10" s="60">
        <v>10</v>
      </c>
      <c r="N10" s="91">
        <v>1</v>
      </c>
      <c r="O10" s="91">
        <f t="shared" si="0"/>
        <v>69</v>
      </c>
      <c r="P10" s="92">
        <f t="shared" si="1"/>
        <v>30</v>
      </c>
      <c r="Q10" s="93">
        <f t="shared" si="2"/>
        <v>99</v>
      </c>
    </row>
    <row r="11" spans="1:17" ht="12.75">
      <c r="A11" s="86">
        <v>6</v>
      </c>
      <c r="B11" s="94">
        <v>216</v>
      </c>
      <c r="C11" s="88" t="s">
        <v>28</v>
      </c>
      <c r="D11" s="89">
        <v>45</v>
      </c>
      <c r="E11" s="89">
        <v>68</v>
      </c>
      <c r="F11" s="89">
        <v>30</v>
      </c>
      <c r="G11" s="89">
        <v>63</v>
      </c>
      <c r="H11" s="89">
        <v>52</v>
      </c>
      <c r="I11" s="90"/>
      <c r="J11" s="60">
        <v>7</v>
      </c>
      <c r="K11" s="60">
        <v>8</v>
      </c>
      <c r="L11" s="60">
        <v>5</v>
      </c>
      <c r="M11" s="60">
        <v>5</v>
      </c>
      <c r="N11" s="91">
        <v>6</v>
      </c>
      <c r="O11" s="91">
        <f t="shared" si="0"/>
        <v>64</v>
      </c>
      <c r="P11" s="92">
        <f t="shared" si="1"/>
        <v>20</v>
      </c>
      <c r="Q11" s="93">
        <f t="shared" si="2"/>
        <v>84</v>
      </c>
    </row>
    <row r="12" spans="1:17" ht="12.75">
      <c r="A12" s="86">
        <v>7</v>
      </c>
      <c r="B12" s="94">
        <v>217</v>
      </c>
      <c r="C12" s="97" t="s">
        <v>32</v>
      </c>
      <c r="D12" s="89">
        <v>37</v>
      </c>
      <c r="E12" s="89">
        <v>34</v>
      </c>
      <c r="F12" s="89">
        <v>61</v>
      </c>
      <c r="G12" s="89">
        <v>68</v>
      </c>
      <c r="H12" s="89">
        <v>71</v>
      </c>
      <c r="I12" s="90"/>
      <c r="J12" s="60">
        <v>5</v>
      </c>
      <c r="K12" s="60">
        <v>4</v>
      </c>
      <c r="L12" s="60">
        <v>9</v>
      </c>
      <c r="M12" s="60">
        <v>9</v>
      </c>
      <c r="N12" s="91">
        <v>2</v>
      </c>
      <c r="O12" s="91">
        <f t="shared" si="0"/>
        <v>68</v>
      </c>
      <c r="P12" s="92">
        <f t="shared" si="1"/>
        <v>23</v>
      </c>
      <c r="Q12" s="93">
        <f t="shared" si="2"/>
        <v>91</v>
      </c>
    </row>
    <row r="13" spans="1:17" ht="12.75">
      <c r="A13" s="86">
        <v>8</v>
      </c>
      <c r="B13" s="94"/>
      <c r="C13" s="88" t="s">
        <v>48</v>
      </c>
      <c r="D13" s="89">
        <v>44</v>
      </c>
      <c r="E13" s="89">
        <v>9</v>
      </c>
      <c r="F13" s="89">
        <v>23</v>
      </c>
      <c r="G13" s="89">
        <v>24</v>
      </c>
      <c r="H13" s="89">
        <v>4</v>
      </c>
      <c r="I13" s="90"/>
      <c r="J13" s="60">
        <v>6</v>
      </c>
      <c r="K13" s="60">
        <v>3</v>
      </c>
      <c r="L13" s="60">
        <v>4</v>
      </c>
      <c r="M13" s="60">
        <v>4</v>
      </c>
      <c r="N13" s="91">
        <v>9</v>
      </c>
      <c r="O13" s="91">
        <f t="shared" si="0"/>
        <v>61</v>
      </c>
      <c r="P13" s="92">
        <f t="shared" si="1"/>
        <v>14</v>
      </c>
      <c r="Q13" s="93">
        <f t="shared" si="2"/>
        <v>75</v>
      </c>
    </row>
    <row r="14" spans="1:17" ht="12.75">
      <c r="A14" s="86">
        <v>9</v>
      </c>
      <c r="B14" s="87">
        <v>480</v>
      </c>
      <c r="C14" s="88" t="s">
        <v>26</v>
      </c>
      <c r="D14" s="89">
        <v>14</v>
      </c>
      <c r="E14" s="89">
        <v>5</v>
      </c>
      <c r="F14" s="89">
        <v>12</v>
      </c>
      <c r="G14" s="89">
        <v>67</v>
      </c>
      <c r="H14" s="89">
        <v>70</v>
      </c>
      <c r="I14" s="90"/>
      <c r="J14" s="60">
        <v>3</v>
      </c>
      <c r="K14" s="60">
        <v>2</v>
      </c>
      <c r="L14" s="60">
        <v>3</v>
      </c>
      <c r="M14" s="60">
        <v>7</v>
      </c>
      <c r="N14" s="91">
        <v>4</v>
      </c>
      <c r="O14" s="91">
        <f t="shared" si="0"/>
        <v>66</v>
      </c>
      <c r="P14" s="92">
        <f t="shared" si="1"/>
        <v>13</v>
      </c>
      <c r="Q14" s="93">
        <f t="shared" si="2"/>
        <v>79</v>
      </c>
    </row>
  </sheetData>
  <sheetProtection selectLockedCells="1" selectUnlockedCells="1"/>
  <mergeCells count="2">
    <mergeCell ref="J2:M2"/>
    <mergeCell ref="O2:P2"/>
  </mergeCells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2" width="5.8515625" style="1" customWidth="1"/>
    <col min="3" max="3" width="18.140625" style="1" customWidth="1"/>
    <col min="4" max="5" width="10.140625" style="1" customWidth="1"/>
    <col min="6" max="6" width="9.7109375" style="1" customWidth="1"/>
    <col min="7" max="7" width="9.421875" style="1" customWidth="1"/>
    <col min="8" max="8" width="9.28125" style="1" customWidth="1"/>
    <col min="9" max="9" width="4.421875" style="1" customWidth="1"/>
    <col min="10" max="12" width="9.00390625" style="1" customWidth="1"/>
    <col min="13" max="13" width="9.7109375" style="1" customWidth="1"/>
    <col min="14" max="14" width="8.8515625" style="1" customWidth="1"/>
    <col min="15" max="15" width="12.7109375" style="1" customWidth="1"/>
    <col min="16" max="16" width="7.7109375" style="1" customWidth="1"/>
    <col min="17" max="17" width="9.00390625" style="1" customWidth="1"/>
    <col min="18" max="16384" width="11.57421875" style="1" customWidth="1"/>
  </cols>
  <sheetData>
    <row r="1" ht="12.75">
      <c r="A1" s="57" t="s">
        <v>8</v>
      </c>
    </row>
    <row r="2" spans="1:16" ht="14.25">
      <c r="A2" s="57" t="s">
        <v>17</v>
      </c>
      <c r="B2" s="77" t="s">
        <v>53</v>
      </c>
      <c r="C2" s="22"/>
      <c r="D2" s="22"/>
      <c r="E2" s="98" t="s">
        <v>72</v>
      </c>
      <c r="G2" s="1" t="s">
        <v>55</v>
      </c>
      <c r="I2" s="68"/>
      <c r="J2" s="100" t="s">
        <v>21</v>
      </c>
      <c r="K2" s="100"/>
      <c r="L2" s="100"/>
      <c r="M2" s="100"/>
      <c r="N2" s="1" t="s">
        <v>56</v>
      </c>
      <c r="O2" s="101" t="s">
        <v>57</v>
      </c>
      <c r="P2" s="101"/>
    </row>
    <row r="3" ht="12.75">
      <c r="A3" s="57" t="s">
        <v>25</v>
      </c>
    </row>
    <row r="4" spans="1:17" ht="12.75">
      <c r="A4" s="57"/>
      <c r="B4" s="79" t="s">
        <v>58</v>
      </c>
      <c r="C4" s="79" t="s">
        <v>59</v>
      </c>
      <c r="D4" s="80" t="s">
        <v>60</v>
      </c>
      <c r="E4" s="79" t="s">
        <v>61</v>
      </c>
      <c r="F4" s="79" t="s">
        <v>62</v>
      </c>
      <c r="G4" s="79" t="s">
        <v>63</v>
      </c>
      <c r="H4" s="79" t="s">
        <v>64</v>
      </c>
      <c r="I4" s="81"/>
      <c r="J4" s="80" t="s">
        <v>60</v>
      </c>
      <c r="K4" s="79" t="s">
        <v>61</v>
      </c>
      <c r="L4" s="79" t="s">
        <v>62</v>
      </c>
      <c r="M4" s="79" t="s">
        <v>63</v>
      </c>
      <c r="N4" s="79" t="s">
        <v>64</v>
      </c>
      <c r="O4" s="79" t="s">
        <v>64</v>
      </c>
      <c r="P4" s="79" t="s">
        <v>65</v>
      </c>
      <c r="Q4" s="79" t="s">
        <v>15</v>
      </c>
    </row>
    <row r="5" spans="1:17" ht="12.75">
      <c r="A5" s="57"/>
      <c r="B5" s="82" t="s">
        <v>66</v>
      </c>
      <c r="C5" s="82" t="s">
        <v>67</v>
      </c>
      <c r="D5" s="83" t="s">
        <v>68</v>
      </c>
      <c r="E5" s="82" t="s">
        <v>68</v>
      </c>
      <c r="F5" s="82" t="s">
        <v>68</v>
      </c>
      <c r="G5" s="82" t="s">
        <v>68</v>
      </c>
      <c r="H5" s="82" t="s">
        <v>68</v>
      </c>
      <c r="I5" s="84"/>
      <c r="J5" s="85" t="s">
        <v>24</v>
      </c>
      <c r="K5" s="85" t="s">
        <v>24</v>
      </c>
      <c r="L5" s="85" t="s">
        <v>24</v>
      </c>
      <c r="M5" s="85" t="s">
        <v>24</v>
      </c>
      <c r="N5" s="82" t="s">
        <v>69</v>
      </c>
      <c r="O5" s="82" t="s">
        <v>24</v>
      </c>
      <c r="P5" s="82" t="s">
        <v>24</v>
      </c>
      <c r="Q5" s="82" t="s">
        <v>24</v>
      </c>
    </row>
    <row r="6" spans="1:17" ht="12.75">
      <c r="A6" s="86">
        <v>1</v>
      </c>
      <c r="B6" s="94">
        <v>216</v>
      </c>
      <c r="C6" s="88" t="s">
        <v>28</v>
      </c>
      <c r="D6" s="89">
        <v>57</v>
      </c>
      <c r="E6" s="89">
        <v>51</v>
      </c>
      <c r="F6" s="89">
        <v>59</v>
      </c>
      <c r="G6" s="89">
        <v>60</v>
      </c>
      <c r="H6" s="89">
        <v>59</v>
      </c>
      <c r="I6" s="90"/>
      <c r="J6" s="60">
        <v>9</v>
      </c>
      <c r="K6" s="60">
        <v>8</v>
      </c>
      <c r="L6" s="60">
        <v>8</v>
      </c>
      <c r="M6" s="60">
        <v>7</v>
      </c>
      <c r="N6" s="91">
        <v>3</v>
      </c>
      <c r="O6" s="91">
        <f aca="true" t="shared" si="0" ref="O6:O14">70-N6</f>
        <v>67</v>
      </c>
      <c r="P6" s="92">
        <f aca="true" t="shared" si="1" ref="P6:P14">+SUM(LARGE(J6:M6,1)+LARGE(J6:M6,2)+LARGE(J6:M6,3))</f>
        <v>25</v>
      </c>
      <c r="Q6" s="93">
        <f aca="true" t="shared" si="2" ref="Q6:Q14">P6+O6</f>
        <v>92</v>
      </c>
    </row>
    <row r="7" spans="1:17" ht="12.75">
      <c r="A7" s="86">
        <v>2</v>
      </c>
      <c r="B7" s="94">
        <v>501</v>
      </c>
      <c r="C7" s="88" t="s">
        <v>33</v>
      </c>
      <c r="D7" s="89">
        <v>66</v>
      </c>
      <c r="E7" s="89">
        <v>58</v>
      </c>
      <c r="F7" s="89">
        <v>61</v>
      </c>
      <c r="G7" s="89">
        <v>61</v>
      </c>
      <c r="H7" s="89">
        <v>67</v>
      </c>
      <c r="I7" s="90"/>
      <c r="J7" s="60">
        <v>10</v>
      </c>
      <c r="K7" s="60">
        <v>10</v>
      </c>
      <c r="L7" s="60">
        <v>9</v>
      </c>
      <c r="M7" s="60">
        <v>8</v>
      </c>
      <c r="N7" s="91">
        <v>1</v>
      </c>
      <c r="O7" s="91">
        <f t="shared" si="0"/>
        <v>69</v>
      </c>
      <c r="P7" s="92">
        <f t="shared" si="1"/>
        <v>29</v>
      </c>
      <c r="Q7" s="93">
        <f t="shared" si="2"/>
        <v>98</v>
      </c>
    </row>
    <row r="8" spans="1:17" ht="12.75">
      <c r="A8" s="86">
        <v>3</v>
      </c>
      <c r="B8" s="87">
        <v>480</v>
      </c>
      <c r="C8" s="88" t="s">
        <v>26</v>
      </c>
      <c r="D8" s="89">
        <v>56</v>
      </c>
      <c r="E8" s="89">
        <v>52</v>
      </c>
      <c r="F8" s="89">
        <v>62</v>
      </c>
      <c r="G8" s="89">
        <v>63</v>
      </c>
      <c r="H8" s="89">
        <v>46</v>
      </c>
      <c r="I8" s="90"/>
      <c r="J8" s="60">
        <v>8</v>
      </c>
      <c r="K8" s="60">
        <v>9</v>
      </c>
      <c r="L8" s="60">
        <v>10</v>
      </c>
      <c r="M8" s="60">
        <v>9</v>
      </c>
      <c r="N8" s="91">
        <v>6</v>
      </c>
      <c r="O8" s="91">
        <f t="shared" si="0"/>
        <v>64</v>
      </c>
      <c r="P8" s="92">
        <f t="shared" si="1"/>
        <v>28</v>
      </c>
      <c r="Q8" s="93">
        <f t="shared" si="2"/>
        <v>92</v>
      </c>
    </row>
    <row r="9" spans="1:17" ht="12.75">
      <c r="A9" s="86">
        <v>4</v>
      </c>
      <c r="B9" s="94">
        <v>73</v>
      </c>
      <c r="C9" s="88" t="s">
        <v>31</v>
      </c>
      <c r="D9" s="89">
        <v>55</v>
      </c>
      <c r="E9" s="89">
        <v>24</v>
      </c>
      <c r="F9" s="89">
        <v>52</v>
      </c>
      <c r="G9" s="89">
        <v>60</v>
      </c>
      <c r="H9" s="89">
        <v>54</v>
      </c>
      <c r="I9" s="90"/>
      <c r="J9" s="60">
        <v>7</v>
      </c>
      <c r="K9" s="60">
        <v>2</v>
      </c>
      <c r="L9" s="60">
        <v>7</v>
      </c>
      <c r="M9" s="60">
        <v>6</v>
      </c>
      <c r="N9" s="91">
        <v>5</v>
      </c>
      <c r="O9" s="91">
        <f t="shared" si="0"/>
        <v>65</v>
      </c>
      <c r="P9" s="92">
        <f t="shared" si="1"/>
        <v>20</v>
      </c>
      <c r="Q9" s="93">
        <f t="shared" si="2"/>
        <v>85</v>
      </c>
    </row>
    <row r="10" spans="1:17" ht="12.75">
      <c r="A10" s="86">
        <v>5</v>
      </c>
      <c r="B10" s="87">
        <v>217</v>
      </c>
      <c r="C10" s="88" t="s">
        <v>32</v>
      </c>
      <c r="D10" s="89">
        <v>51</v>
      </c>
      <c r="E10" s="89">
        <v>45</v>
      </c>
      <c r="F10" s="89">
        <v>31</v>
      </c>
      <c r="G10" s="89">
        <v>6</v>
      </c>
      <c r="H10" s="89">
        <v>62</v>
      </c>
      <c r="I10" s="90"/>
      <c r="J10" s="60">
        <v>6</v>
      </c>
      <c r="K10" s="60">
        <v>6</v>
      </c>
      <c r="L10" s="60">
        <v>3</v>
      </c>
      <c r="M10" s="60">
        <v>4</v>
      </c>
      <c r="N10" s="91">
        <v>2</v>
      </c>
      <c r="O10" s="91">
        <f t="shared" si="0"/>
        <v>68</v>
      </c>
      <c r="P10" s="92">
        <f t="shared" si="1"/>
        <v>16</v>
      </c>
      <c r="Q10" s="93">
        <f t="shared" si="2"/>
        <v>84</v>
      </c>
    </row>
    <row r="11" spans="1:17" ht="12.75">
      <c r="A11" s="86">
        <v>6</v>
      </c>
      <c r="B11" s="94">
        <v>720</v>
      </c>
      <c r="C11" s="88" t="s">
        <v>47</v>
      </c>
      <c r="D11" s="89">
        <v>49</v>
      </c>
      <c r="E11" s="89">
        <v>37</v>
      </c>
      <c r="F11" s="89">
        <v>36</v>
      </c>
      <c r="G11" s="89">
        <v>44</v>
      </c>
      <c r="H11" s="89">
        <v>27</v>
      </c>
      <c r="I11" s="90"/>
      <c r="J11" s="60">
        <v>5</v>
      </c>
      <c r="K11" s="60">
        <v>3</v>
      </c>
      <c r="L11" s="60">
        <v>5</v>
      </c>
      <c r="M11" s="60">
        <v>5</v>
      </c>
      <c r="N11" s="91">
        <v>8</v>
      </c>
      <c r="O11" s="91">
        <f t="shared" si="0"/>
        <v>62</v>
      </c>
      <c r="P11" s="92">
        <f t="shared" si="1"/>
        <v>15</v>
      </c>
      <c r="Q11" s="93">
        <f t="shared" si="2"/>
        <v>77</v>
      </c>
    </row>
    <row r="12" spans="1:17" ht="12.75">
      <c r="A12" s="86">
        <v>7</v>
      </c>
      <c r="B12" s="94">
        <v>516</v>
      </c>
      <c r="C12" s="97" t="s">
        <v>34</v>
      </c>
      <c r="D12" s="89">
        <v>37</v>
      </c>
      <c r="E12" s="89">
        <v>42</v>
      </c>
      <c r="F12" s="89">
        <v>33</v>
      </c>
      <c r="G12" s="89">
        <v>0</v>
      </c>
      <c r="H12" s="89">
        <v>14</v>
      </c>
      <c r="I12" s="90"/>
      <c r="J12" s="60">
        <v>4</v>
      </c>
      <c r="K12" s="60">
        <v>5</v>
      </c>
      <c r="L12" s="60">
        <v>4</v>
      </c>
      <c r="M12" s="60">
        <v>2</v>
      </c>
      <c r="N12" s="91">
        <v>9</v>
      </c>
      <c r="O12" s="91">
        <f t="shared" si="0"/>
        <v>61</v>
      </c>
      <c r="P12" s="92">
        <f t="shared" si="1"/>
        <v>13</v>
      </c>
      <c r="Q12" s="93">
        <f t="shared" si="2"/>
        <v>74</v>
      </c>
    </row>
    <row r="13" spans="1:17" ht="12.75">
      <c r="A13" s="86">
        <v>8</v>
      </c>
      <c r="B13" s="94">
        <v>251</v>
      </c>
      <c r="C13" s="88" t="s">
        <v>50</v>
      </c>
      <c r="D13" s="89">
        <v>29</v>
      </c>
      <c r="E13" s="89">
        <v>40</v>
      </c>
      <c r="F13" s="89">
        <v>29</v>
      </c>
      <c r="G13" s="89">
        <v>1</v>
      </c>
      <c r="H13" s="89">
        <v>37</v>
      </c>
      <c r="I13" s="90"/>
      <c r="J13" s="60">
        <v>3</v>
      </c>
      <c r="K13" s="60">
        <v>4</v>
      </c>
      <c r="L13" s="60">
        <v>2</v>
      </c>
      <c r="M13" s="60">
        <v>3</v>
      </c>
      <c r="N13" s="91">
        <v>7</v>
      </c>
      <c r="O13" s="91">
        <f t="shared" si="0"/>
        <v>63</v>
      </c>
      <c r="P13" s="92">
        <f t="shared" si="1"/>
        <v>10</v>
      </c>
      <c r="Q13" s="93">
        <f t="shared" si="2"/>
        <v>73</v>
      </c>
    </row>
    <row r="14" spans="1:17" ht="12.75">
      <c r="A14" s="86">
        <v>9</v>
      </c>
      <c r="B14" s="87">
        <v>26</v>
      </c>
      <c r="C14" s="88" t="s">
        <v>27</v>
      </c>
      <c r="D14" s="89">
        <v>0</v>
      </c>
      <c r="E14" s="89">
        <v>48</v>
      </c>
      <c r="F14" s="89">
        <v>52</v>
      </c>
      <c r="G14" s="89">
        <v>64</v>
      </c>
      <c r="H14" s="89">
        <v>57</v>
      </c>
      <c r="I14" s="90"/>
      <c r="J14" s="60">
        <v>2</v>
      </c>
      <c r="K14" s="60">
        <v>7</v>
      </c>
      <c r="L14" s="60">
        <v>6</v>
      </c>
      <c r="M14" s="60">
        <v>10</v>
      </c>
      <c r="N14" s="91">
        <v>4</v>
      </c>
      <c r="O14" s="91">
        <f t="shared" si="0"/>
        <v>66</v>
      </c>
      <c r="P14" s="92">
        <f t="shared" si="1"/>
        <v>23</v>
      </c>
      <c r="Q14" s="93">
        <f t="shared" si="2"/>
        <v>89</v>
      </c>
    </row>
  </sheetData>
  <sheetProtection selectLockedCells="1" selectUnlockedCells="1"/>
  <mergeCells count="2">
    <mergeCell ref="J2:M2"/>
    <mergeCell ref="O2:P2"/>
  </mergeCells>
  <printOptions/>
  <pageMargins left="0.5902777777777778" right="0.5902777777777778" top="0.5902777777777778" bottom="0.5902777777777778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3" max="3" width="21.7109375" style="0" customWidth="1"/>
  </cols>
  <sheetData>
    <row r="1" spans="1:16" ht="12.75">
      <c r="A1" s="57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>
      <c r="A2" s="57" t="s">
        <v>17</v>
      </c>
      <c r="B2" s="77" t="s">
        <v>53</v>
      </c>
      <c r="C2" s="22"/>
      <c r="D2" s="22"/>
      <c r="E2" s="78" t="s">
        <v>73</v>
      </c>
      <c r="F2" s="1"/>
      <c r="G2" s="1" t="s">
        <v>55</v>
      </c>
      <c r="H2" s="68"/>
      <c r="I2" s="100" t="s">
        <v>22</v>
      </c>
      <c r="J2" s="100"/>
      <c r="K2" s="100"/>
      <c r="L2" s="100"/>
      <c r="M2" s="1" t="s">
        <v>56</v>
      </c>
      <c r="N2" s="101" t="s">
        <v>57</v>
      </c>
      <c r="O2" s="101"/>
      <c r="P2" s="1"/>
    </row>
    <row r="3" spans="1:11" ht="12.75">
      <c r="A3" s="57" t="s">
        <v>25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57"/>
      <c r="B4" s="79" t="s">
        <v>58</v>
      </c>
      <c r="C4" s="79" t="s">
        <v>59</v>
      </c>
      <c r="D4" s="80" t="s">
        <v>60</v>
      </c>
      <c r="E4" s="79" t="s">
        <v>61</v>
      </c>
      <c r="F4" s="79" t="s">
        <v>62</v>
      </c>
      <c r="G4" s="79" t="s">
        <v>63</v>
      </c>
      <c r="H4" s="79" t="s">
        <v>64</v>
      </c>
      <c r="I4" s="79" t="s">
        <v>64</v>
      </c>
      <c r="J4" s="79" t="s">
        <v>65</v>
      </c>
      <c r="K4" s="79" t="s">
        <v>15</v>
      </c>
    </row>
    <row r="5" spans="1:11" ht="12.75">
      <c r="A5" s="57"/>
      <c r="B5" s="82" t="s">
        <v>66</v>
      </c>
      <c r="C5" s="82" t="s">
        <v>67</v>
      </c>
      <c r="D5" s="85" t="s">
        <v>24</v>
      </c>
      <c r="E5" s="85" t="s">
        <v>24</v>
      </c>
      <c r="F5" s="85" t="s">
        <v>24</v>
      </c>
      <c r="G5" s="85" t="s">
        <v>24</v>
      </c>
      <c r="H5" s="82" t="s">
        <v>69</v>
      </c>
      <c r="I5" s="82" t="s">
        <v>24</v>
      </c>
      <c r="J5" s="82" t="s">
        <v>24</v>
      </c>
      <c r="K5" s="82" t="s">
        <v>24</v>
      </c>
    </row>
    <row r="6" spans="1:11" ht="12.75">
      <c r="A6" s="86">
        <v>1</v>
      </c>
      <c r="B6" s="94">
        <v>480</v>
      </c>
      <c r="C6" s="88" t="s">
        <v>26</v>
      </c>
      <c r="D6" s="60">
        <v>9</v>
      </c>
      <c r="E6" s="60">
        <v>10</v>
      </c>
      <c r="F6" s="60">
        <v>8</v>
      </c>
      <c r="G6" s="60">
        <v>10</v>
      </c>
      <c r="H6" s="91">
        <v>1</v>
      </c>
      <c r="I6" s="91">
        <f aca="true" t="shared" si="0" ref="I6:I17">70-H6</f>
        <v>69</v>
      </c>
      <c r="J6" s="92">
        <f aca="true" t="shared" si="1" ref="J6:J17">+SUM(LARGE(D6:G6,1)+LARGE(D6:G6,2)+LARGE(D6:G6,3))</f>
        <v>29</v>
      </c>
      <c r="K6" s="93">
        <f aca="true" t="shared" si="2" ref="K6:K17">J6+I6</f>
        <v>98</v>
      </c>
    </row>
    <row r="7" spans="1:11" ht="12.75">
      <c r="A7" s="86">
        <v>2</v>
      </c>
      <c r="B7" s="87">
        <v>26</v>
      </c>
      <c r="C7" s="88" t="s">
        <v>27</v>
      </c>
      <c r="D7" s="60">
        <v>10</v>
      </c>
      <c r="E7" s="60">
        <v>8</v>
      </c>
      <c r="F7" s="60">
        <v>9</v>
      </c>
      <c r="G7" s="60">
        <v>9</v>
      </c>
      <c r="H7" s="91">
        <v>2</v>
      </c>
      <c r="I7" s="91">
        <f t="shared" si="0"/>
        <v>68</v>
      </c>
      <c r="J7" s="92">
        <f t="shared" si="1"/>
        <v>28</v>
      </c>
      <c r="K7" s="93">
        <f t="shared" si="2"/>
        <v>96</v>
      </c>
    </row>
    <row r="8" spans="1:11" ht="12.75">
      <c r="A8" s="86">
        <v>3</v>
      </c>
      <c r="B8" s="94">
        <v>13</v>
      </c>
      <c r="C8" s="88" t="s">
        <v>29</v>
      </c>
      <c r="D8" s="60">
        <v>5</v>
      </c>
      <c r="E8" s="60">
        <v>10</v>
      </c>
      <c r="F8" s="60">
        <v>8</v>
      </c>
      <c r="G8" s="60">
        <v>7</v>
      </c>
      <c r="H8" s="91">
        <v>3</v>
      </c>
      <c r="I8" s="91">
        <f t="shared" si="0"/>
        <v>67</v>
      </c>
      <c r="J8" s="92">
        <f t="shared" si="1"/>
        <v>25</v>
      </c>
      <c r="K8" s="93">
        <f t="shared" si="2"/>
        <v>92</v>
      </c>
    </row>
    <row r="9" spans="1:11" ht="12.75">
      <c r="A9" s="86">
        <v>4</v>
      </c>
      <c r="B9" s="87">
        <v>42</v>
      </c>
      <c r="C9" s="88" t="s">
        <v>30</v>
      </c>
      <c r="D9" s="60">
        <v>10</v>
      </c>
      <c r="E9" s="60">
        <v>6</v>
      </c>
      <c r="F9" s="60">
        <v>6</v>
      </c>
      <c r="G9" s="60">
        <v>10</v>
      </c>
      <c r="H9" s="91">
        <v>4</v>
      </c>
      <c r="I9" s="91">
        <f t="shared" si="0"/>
        <v>66</v>
      </c>
      <c r="J9" s="92">
        <f t="shared" si="1"/>
        <v>26</v>
      </c>
      <c r="K9" s="93">
        <f t="shared" si="2"/>
        <v>92</v>
      </c>
    </row>
    <row r="10" spans="1:11" ht="12.75">
      <c r="A10" s="86">
        <v>5</v>
      </c>
      <c r="B10" s="94"/>
      <c r="C10" s="88" t="s">
        <v>38</v>
      </c>
      <c r="D10" s="60">
        <v>8</v>
      </c>
      <c r="E10" s="60">
        <v>5</v>
      </c>
      <c r="F10" s="60">
        <v>7</v>
      </c>
      <c r="G10" s="60">
        <v>6</v>
      </c>
      <c r="H10" s="91">
        <v>5</v>
      </c>
      <c r="I10" s="91">
        <f t="shared" si="0"/>
        <v>65</v>
      </c>
      <c r="J10" s="92">
        <f t="shared" si="1"/>
        <v>21</v>
      </c>
      <c r="K10" s="93">
        <f t="shared" si="2"/>
        <v>86</v>
      </c>
    </row>
    <row r="11" spans="1:11" ht="12.75">
      <c r="A11" s="86">
        <v>6</v>
      </c>
      <c r="B11" s="94">
        <v>548</v>
      </c>
      <c r="C11" s="88" t="s">
        <v>37</v>
      </c>
      <c r="D11" s="60">
        <v>9</v>
      </c>
      <c r="E11" s="60">
        <v>9</v>
      </c>
      <c r="F11" s="60">
        <v>10</v>
      </c>
      <c r="G11" s="60">
        <v>8</v>
      </c>
      <c r="H11" s="91">
        <v>6</v>
      </c>
      <c r="I11" s="91">
        <f t="shared" si="0"/>
        <v>64</v>
      </c>
      <c r="J11" s="92">
        <f t="shared" si="1"/>
        <v>28</v>
      </c>
      <c r="K11" s="93">
        <f t="shared" si="2"/>
        <v>92</v>
      </c>
    </row>
    <row r="12" spans="1:11" ht="12.75">
      <c r="A12" s="86">
        <v>7</v>
      </c>
      <c r="B12" s="94">
        <v>73</v>
      </c>
      <c r="C12" s="88" t="s">
        <v>31</v>
      </c>
      <c r="D12" s="60">
        <v>9</v>
      </c>
      <c r="E12" s="60">
        <v>7</v>
      </c>
      <c r="F12" s="60">
        <v>8</v>
      </c>
      <c r="G12" s="60">
        <v>7</v>
      </c>
      <c r="H12" s="91">
        <v>7</v>
      </c>
      <c r="I12" s="91">
        <f t="shared" si="0"/>
        <v>63</v>
      </c>
      <c r="J12" s="92">
        <f t="shared" si="1"/>
        <v>24</v>
      </c>
      <c r="K12" s="93">
        <f t="shared" si="2"/>
        <v>87</v>
      </c>
    </row>
    <row r="13" spans="1:11" ht="12.75">
      <c r="A13" s="86">
        <v>8</v>
      </c>
      <c r="B13" s="94">
        <v>45</v>
      </c>
      <c r="C13" s="88" t="s">
        <v>40</v>
      </c>
      <c r="D13" s="60">
        <v>5</v>
      </c>
      <c r="E13" s="60">
        <v>9</v>
      </c>
      <c r="F13" s="60">
        <v>5</v>
      </c>
      <c r="G13" s="60">
        <v>9</v>
      </c>
      <c r="H13" s="91">
        <v>8</v>
      </c>
      <c r="I13" s="91">
        <f t="shared" si="0"/>
        <v>62</v>
      </c>
      <c r="J13" s="92">
        <f t="shared" si="1"/>
        <v>23</v>
      </c>
      <c r="K13" s="93">
        <f t="shared" si="2"/>
        <v>85</v>
      </c>
    </row>
    <row r="14" spans="1:11" ht="12.75">
      <c r="A14" s="86">
        <v>9</v>
      </c>
      <c r="B14" s="94">
        <v>217</v>
      </c>
      <c r="C14" s="88" t="s">
        <v>74</v>
      </c>
      <c r="D14" s="60">
        <v>7</v>
      </c>
      <c r="E14" s="60">
        <v>6</v>
      </c>
      <c r="F14" s="60">
        <v>10</v>
      </c>
      <c r="G14" s="60">
        <v>5</v>
      </c>
      <c r="H14" s="91">
        <v>9</v>
      </c>
      <c r="I14" s="91">
        <f t="shared" si="0"/>
        <v>61</v>
      </c>
      <c r="J14" s="92">
        <f t="shared" si="1"/>
        <v>23</v>
      </c>
      <c r="K14" s="93">
        <f t="shared" si="2"/>
        <v>84</v>
      </c>
    </row>
    <row r="15" spans="1:11" ht="12.75">
      <c r="A15" s="86">
        <v>10</v>
      </c>
      <c r="B15" s="94">
        <v>769</v>
      </c>
      <c r="C15" s="88" t="s">
        <v>42</v>
      </c>
      <c r="D15" s="60">
        <v>8</v>
      </c>
      <c r="E15" s="60">
        <v>5</v>
      </c>
      <c r="F15" s="60">
        <v>5</v>
      </c>
      <c r="G15" s="60">
        <v>8</v>
      </c>
      <c r="H15" s="91">
        <v>10</v>
      </c>
      <c r="I15" s="91">
        <f t="shared" si="0"/>
        <v>60</v>
      </c>
      <c r="J15" s="92">
        <f t="shared" si="1"/>
        <v>21</v>
      </c>
      <c r="K15" s="93">
        <f t="shared" si="2"/>
        <v>81</v>
      </c>
    </row>
    <row r="16" spans="1:11" ht="12.75">
      <c r="A16" s="86">
        <v>11</v>
      </c>
      <c r="B16" s="94">
        <v>580</v>
      </c>
      <c r="C16" s="88" t="s">
        <v>44</v>
      </c>
      <c r="D16" s="60">
        <v>7</v>
      </c>
      <c r="E16" s="60">
        <v>7</v>
      </c>
      <c r="F16" s="60">
        <v>6</v>
      </c>
      <c r="G16" s="60">
        <v>6</v>
      </c>
      <c r="H16" s="91">
        <v>11</v>
      </c>
      <c r="I16" s="91">
        <f t="shared" si="0"/>
        <v>59</v>
      </c>
      <c r="J16" s="92">
        <f t="shared" si="1"/>
        <v>20</v>
      </c>
      <c r="K16" s="93">
        <f t="shared" si="2"/>
        <v>79</v>
      </c>
    </row>
    <row r="17" spans="1:11" ht="12.75">
      <c r="A17" s="86">
        <v>12</v>
      </c>
      <c r="B17" s="94">
        <v>216</v>
      </c>
      <c r="C17" s="88" t="s">
        <v>28</v>
      </c>
      <c r="D17" s="89">
        <v>6</v>
      </c>
      <c r="E17" s="89">
        <v>6</v>
      </c>
      <c r="F17" s="89">
        <v>7</v>
      </c>
      <c r="G17" s="89">
        <v>5</v>
      </c>
      <c r="H17" s="91">
        <v>12</v>
      </c>
      <c r="I17" s="91">
        <f t="shared" si="0"/>
        <v>58</v>
      </c>
      <c r="J17" s="92">
        <f t="shared" si="1"/>
        <v>19</v>
      </c>
      <c r="K17" s="93">
        <f t="shared" si="2"/>
        <v>77</v>
      </c>
    </row>
  </sheetData>
  <sheetProtection selectLockedCells="1" selectUnlockedCells="1"/>
  <mergeCells count="2">
    <mergeCell ref="I2:L2"/>
    <mergeCell ref="N2:O2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Hathern Raceway</cp:lastModifiedBy>
  <cp:lastPrinted>2012-08-27T13:18:25Z</cp:lastPrinted>
  <dcterms:modified xsi:type="dcterms:W3CDTF">2012-08-27T13:56:12Z</dcterms:modified>
  <cp:category/>
  <cp:version/>
  <cp:contentType/>
  <cp:contentStatus/>
</cp:coreProperties>
</file>